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ThisWorkbook" defaultThemeVersion="124226"/>
  <mc:AlternateContent xmlns:mc="http://schemas.openxmlformats.org/markup-compatibility/2006">
    <mc:Choice Requires="x15">
      <x15ac:absPath xmlns:x15ac="http://schemas.microsoft.com/office/spreadsheetml/2010/11/ac" url="\\10.151.21.125\病院\会計課共通\入札参加資格審査\令和５-７年度入札参加資格審査\"/>
    </mc:Choice>
  </mc:AlternateContent>
  <bookViews>
    <workbookView xWindow="0" yWindow="0" windowWidth="28800" windowHeight="11910" activeTab="1"/>
  </bookViews>
  <sheets>
    <sheet name="表紙" sheetId="8" r:id="rId1"/>
    <sheet name="申請書様式" sheetId="1" r:id="rId2"/>
    <sheet name="エラーチェックリスト" sheetId="7" r:id="rId3"/>
    <sheet name="通知文" sheetId="5" state="hidden" r:id="rId4"/>
    <sheet name="起案添付資料" sheetId="6" state="hidden" r:id="rId5"/>
    <sheet name="判定シート" sheetId="4" state="hidden" r:id="rId6"/>
  </sheets>
  <externalReferences>
    <externalReference r:id="rId7"/>
  </externalReferenc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M36" i="6" l="1"/>
  <c r="AM44" i="6" l="1"/>
  <c r="U43" i="6"/>
  <c r="AH37" i="1" l="1"/>
  <c r="A49" i="7" l="1"/>
  <c r="A48" i="7"/>
  <c r="A47" i="7"/>
  <c r="A46" i="7"/>
  <c r="A45" i="7"/>
  <c r="A44" i="7"/>
  <c r="A43" i="7"/>
  <c r="A42" i="7"/>
  <c r="A41" i="7"/>
  <c r="A40" i="7"/>
  <c r="A39" i="7"/>
  <c r="A38" i="7"/>
  <c r="A37" i="7"/>
  <c r="A22" i="7"/>
  <c r="A36" i="7"/>
  <c r="A35" i="7"/>
  <c r="A34" i="7"/>
  <c r="A33" i="7"/>
  <c r="A32" i="7"/>
  <c r="A31" i="7"/>
  <c r="A30" i="7"/>
  <c r="A29" i="7"/>
  <c r="A28" i="7"/>
  <c r="A27" i="7"/>
  <c r="A26" i="7"/>
  <c r="A25" i="7"/>
  <c r="A24" i="7"/>
  <c r="A23" i="7"/>
  <c r="A21" i="7"/>
  <c r="A20" i="7"/>
  <c r="A19" i="7"/>
  <c r="A18" i="7"/>
  <c r="A17" i="7"/>
  <c r="A16" i="7"/>
  <c r="A15" i="7"/>
  <c r="A14" i="7"/>
  <c r="A13" i="7"/>
  <c r="A12" i="7"/>
  <c r="A11" i="7"/>
  <c r="A10" i="7"/>
  <c r="A9" i="7"/>
  <c r="A8" i="7"/>
  <c r="A7" i="7"/>
  <c r="A6" i="7"/>
  <c r="A5" i="7"/>
  <c r="A4" i="7"/>
  <c r="A3" i="7"/>
  <c r="A2" i="7"/>
  <c r="E1" i="6"/>
  <c r="AM56" i="6"/>
  <c r="AD56" i="6"/>
  <c r="U56" i="6"/>
  <c r="AM33" i="6"/>
  <c r="AD33" i="6"/>
  <c r="U30" i="6"/>
  <c r="AM29" i="6"/>
  <c r="AD29" i="6"/>
  <c r="U29" i="6"/>
  <c r="AM28" i="6"/>
  <c r="U28" i="6"/>
  <c r="AM27" i="6"/>
  <c r="U27" i="6"/>
  <c r="AM26" i="6"/>
  <c r="U26" i="6"/>
  <c r="AM25" i="6"/>
  <c r="U25" i="6"/>
  <c r="AM24" i="6"/>
  <c r="U24" i="6"/>
  <c r="AM23" i="6"/>
  <c r="U23" i="6"/>
  <c r="AM22" i="6"/>
  <c r="U22" i="6"/>
  <c r="AM21" i="6"/>
  <c r="AM18" i="6"/>
  <c r="AD18" i="6"/>
  <c r="U18" i="6"/>
  <c r="AM17" i="6"/>
  <c r="U17" i="6"/>
  <c r="AM16" i="6"/>
  <c r="U16" i="6"/>
  <c r="AM15" i="6"/>
  <c r="U15" i="6"/>
  <c r="AM14" i="6"/>
  <c r="U14" i="6"/>
  <c r="AM13" i="6"/>
  <c r="U13" i="6"/>
  <c r="AM12" i="6"/>
  <c r="U12" i="6"/>
  <c r="AM11" i="6"/>
  <c r="U11" i="6"/>
  <c r="AM10" i="6"/>
  <c r="U10" i="6"/>
  <c r="AM9" i="6"/>
  <c r="U9" i="6"/>
  <c r="AM8" i="6"/>
  <c r="U8" i="6"/>
  <c r="AM7" i="6"/>
  <c r="U7" i="6"/>
  <c r="AM6" i="6"/>
  <c r="U6" i="6"/>
  <c r="AM5" i="6"/>
  <c r="U5" i="6"/>
  <c r="AM4" i="6"/>
  <c r="AM67" i="5"/>
  <c r="AM66" i="5"/>
  <c r="AM65" i="5"/>
  <c r="AM64" i="5"/>
  <c r="AM63" i="5"/>
  <c r="AM62" i="5"/>
  <c r="AM61" i="5"/>
  <c r="AM60" i="5"/>
  <c r="AM59" i="5"/>
  <c r="AM58" i="5"/>
  <c r="AM57" i="5"/>
  <c r="AM56" i="5"/>
  <c r="AM55" i="5"/>
  <c r="AM54" i="5"/>
  <c r="AM53" i="5"/>
  <c r="U67" i="5"/>
  <c r="U66" i="5"/>
  <c r="U65" i="5"/>
  <c r="U64" i="5"/>
  <c r="U63" i="5"/>
  <c r="U62" i="5"/>
  <c r="U61" i="5"/>
  <c r="U60" i="5"/>
  <c r="U59" i="5"/>
  <c r="U58" i="5"/>
  <c r="U57" i="5"/>
  <c r="U56" i="5"/>
  <c r="U55" i="5"/>
  <c r="U54" i="5"/>
  <c r="C7" i="4"/>
  <c r="B7" i="4" s="1"/>
  <c r="C6" i="4"/>
  <c r="B6" i="4" s="1"/>
  <c r="C5" i="4"/>
  <c r="B5" i="4" s="1"/>
  <c r="C4" i="4"/>
  <c r="B4" i="4" s="1"/>
  <c r="C3" i="4"/>
  <c r="B3" i="4" s="1"/>
  <c r="C2" i="4"/>
  <c r="B2" i="4" s="1"/>
  <c r="AD105" i="5"/>
  <c r="AD82" i="5"/>
  <c r="AD78" i="5"/>
  <c r="AD67" i="5"/>
  <c r="B7" i="5" l="1"/>
  <c r="A6" i="5"/>
  <c r="C9" i="5"/>
  <c r="AF169" i="1" l="1"/>
  <c r="B50" i="4"/>
  <c r="B52" i="4" l="1"/>
  <c r="C52" i="4" s="1"/>
  <c r="A53" i="7"/>
  <c r="A52" i="7"/>
  <c r="A51" i="7"/>
  <c r="A50" i="7"/>
  <c r="B62" i="4"/>
  <c r="T35" i="5" s="1"/>
  <c r="B53" i="4"/>
  <c r="C53" i="4" s="1"/>
  <c r="B18" i="4"/>
  <c r="B10" i="4"/>
  <c r="B12" i="4" s="1"/>
  <c r="C12" i="4" s="1"/>
  <c r="A54" i="7" l="1"/>
  <c r="E26" i="8" s="1"/>
  <c r="B47" i="4"/>
  <c r="B43" i="4"/>
  <c r="B39" i="4"/>
  <c r="B35" i="4"/>
  <c r="B79" i="4" s="1"/>
  <c r="B31" i="4"/>
  <c r="B75" i="4" s="1"/>
  <c r="B27" i="4"/>
  <c r="B71" i="4" s="1"/>
  <c r="B23" i="4"/>
  <c r="B67" i="4" s="1"/>
  <c r="B19" i="4"/>
  <c r="B63" i="4" s="1"/>
  <c r="B46" i="4"/>
  <c r="B42" i="4"/>
  <c r="B38" i="4"/>
  <c r="B34" i="4"/>
  <c r="B78" i="4" s="1"/>
  <c r="B30" i="4"/>
  <c r="B74" i="4" s="1"/>
  <c r="B26" i="4"/>
  <c r="B70" i="4" s="1"/>
  <c r="B22" i="4"/>
  <c r="B66" i="4" s="1"/>
  <c r="B45" i="4"/>
  <c r="B41" i="4"/>
  <c r="B37" i="4"/>
  <c r="B33" i="4"/>
  <c r="B77" i="4" s="1"/>
  <c r="B29" i="4"/>
  <c r="B73" i="4" s="1"/>
  <c r="B25" i="4"/>
  <c r="B69" i="4" s="1"/>
  <c r="B20" i="4"/>
  <c r="B44" i="4"/>
  <c r="B40" i="4"/>
  <c r="B84" i="4" s="1"/>
  <c r="B36" i="4"/>
  <c r="B32" i="4"/>
  <c r="B76" i="4" s="1"/>
  <c r="B28" i="4"/>
  <c r="B72" i="4" s="1"/>
  <c r="B24" i="4"/>
  <c r="B68" i="4" s="1"/>
  <c r="B21" i="4"/>
  <c r="B65" i="4" s="1"/>
  <c r="AM93" i="5" l="1"/>
  <c r="B88" i="4"/>
  <c r="AM48" i="6" s="1"/>
  <c r="B82" i="4"/>
  <c r="AM42" i="6" s="1"/>
  <c r="B83" i="4"/>
  <c r="AM43" i="6" s="1"/>
  <c r="B81" i="4"/>
  <c r="AM41" i="6" s="1"/>
  <c r="B86" i="4"/>
  <c r="AM46" i="6" s="1"/>
  <c r="B87" i="4"/>
  <c r="AM47" i="6" s="1"/>
  <c r="B80" i="4"/>
  <c r="AM40" i="6" s="1"/>
  <c r="B85" i="4"/>
  <c r="AM45" i="6" s="1"/>
  <c r="B90" i="4"/>
  <c r="AM50" i="6" s="1"/>
  <c r="B91" i="4"/>
  <c r="AM51" i="6" s="1"/>
  <c r="B89" i="4"/>
  <c r="AM49" i="6" s="1"/>
  <c r="B64" i="4"/>
  <c r="AM85" i="5" s="1"/>
  <c r="AM88" i="5"/>
  <c r="AM39" i="6"/>
  <c r="U91" i="5"/>
  <c r="U42" i="6"/>
  <c r="U96" i="5"/>
  <c r="U47" i="6"/>
  <c r="U101" i="5"/>
  <c r="U52" i="6"/>
  <c r="U95" i="5"/>
  <c r="U46" i="6"/>
  <c r="U100" i="5"/>
  <c r="U51" i="6"/>
  <c r="U89" i="5"/>
  <c r="U40" i="6"/>
  <c r="U90" i="5"/>
  <c r="U41" i="6"/>
  <c r="U99" i="5"/>
  <c r="U50" i="6"/>
  <c r="U93" i="5"/>
  <c r="U44" i="6"/>
  <c r="U94" i="5"/>
  <c r="U45" i="6"/>
  <c r="U88" i="5"/>
  <c r="U39" i="6"/>
  <c r="U92" i="5"/>
  <c r="U97" i="5"/>
  <c r="U48" i="6"/>
  <c r="U98" i="5"/>
  <c r="U49" i="6"/>
  <c r="U36" i="6"/>
  <c r="U85" i="5"/>
  <c r="B11" i="4"/>
  <c r="C11" i="4" s="1"/>
  <c r="B51" i="4"/>
  <c r="C51" i="4" s="1"/>
  <c r="O50" i="1"/>
  <c r="B54" i="4" s="1"/>
  <c r="C54" i="4" s="1"/>
  <c r="AG45" i="1"/>
  <c r="B13" i="4" s="1"/>
  <c r="C13" i="4" s="1"/>
  <c r="AM100" i="5" l="1"/>
  <c r="AM99" i="5"/>
  <c r="AM98" i="5"/>
  <c r="AM97" i="5"/>
  <c r="AM96" i="5"/>
  <c r="AM95" i="5"/>
  <c r="AM94" i="5"/>
  <c r="AM92" i="5"/>
  <c r="AM91" i="5"/>
  <c r="AM90" i="5"/>
  <c r="AM89" i="5"/>
  <c r="C55" i="4"/>
  <c r="B92" i="4" s="1"/>
  <c r="B14" i="4"/>
  <c r="C14" i="4" s="1"/>
  <c r="U55" i="6" l="1"/>
  <c r="AM55" i="6"/>
  <c r="T36" i="5"/>
  <c r="AM105" i="5"/>
  <c r="AM104" i="5"/>
  <c r="U105" i="5"/>
  <c r="U104" i="5"/>
  <c r="C15" i="4"/>
  <c r="B61" i="4" s="1"/>
  <c r="AM82" i="5" l="1"/>
  <c r="U33" i="6"/>
  <c r="T34" i="5"/>
  <c r="U82" i="5"/>
  <c r="B59" i="4"/>
  <c r="B60" i="4"/>
  <c r="U53" i="5" l="1"/>
  <c r="U4" i="6"/>
  <c r="U21" i="6"/>
  <c r="T32" i="5"/>
  <c r="AM77" i="5"/>
  <c r="AM78" i="5"/>
  <c r="AM75" i="5"/>
  <c r="AM76" i="5"/>
  <c r="AM73" i="5"/>
  <c r="AM74" i="5"/>
  <c r="AM71" i="5"/>
  <c r="AM72" i="5"/>
  <c r="U79" i="5"/>
  <c r="AM70" i="5"/>
  <c r="U77" i="5"/>
  <c r="U78" i="5"/>
  <c r="U75" i="5"/>
  <c r="U76" i="5"/>
  <c r="U73" i="5"/>
  <c r="U74" i="5"/>
  <c r="U71" i="5"/>
  <c r="U72" i="5"/>
  <c r="T33" i="5"/>
  <c r="U70" i="5"/>
</calcChain>
</file>

<file path=xl/comments1.xml><?xml version="1.0" encoding="utf-8"?>
<comments xmlns="http://schemas.openxmlformats.org/spreadsheetml/2006/main">
  <authors>
    <author>小山 晃寛</author>
  </authors>
  <commentList>
    <comment ref="G26" authorId="0" shapeId="0">
      <text>
        <r>
          <rPr>
            <b/>
            <sz val="9"/>
            <color indexed="81"/>
            <rFont val="ＭＳ Ｐゴシック"/>
            <family val="3"/>
            <charset val="128"/>
          </rPr>
          <t>【手入力】</t>
        </r>
        <r>
          <rPr>
            <sz val="9"/>
            <color indexed="81"/>
            <rFont val="ＭＳ Ｐゴシック"/>
            <family val="3"/>
            <charset val="128"/>
          </rPr>
          <t xml:space="preserve">
　入札</t>
        </r>
        <r>
          <rPr>
            <b/>
            <sz val="9"/>
            <color indexed="81"/>
            <rFont val="ＭＳ Ｐゴシック"/>
            <family val="3"/>
            <charset val="128"/>
          </rPr>
          <t>（部署名）</t>
        </r>
        <r>
          <rPr>
            <sz val="9"/>
            <color indexed="81"/>
            <rFont val="ＭＳ Ｐゴシック"/>
            <family val="3"/>
            <charset val="128"/>
          </rPr>
          <t>第2023-</t>
        </r>
        <r>
          <rPr>
            <b/>
            <sz val="9"/>
            <color indexed="81"/>
            <rFont val="ＭＳ Ｐゴシック"/>
            <family val="3"/>
            <charset val="128"/>
          </rPr>
          <t>（各課通番）</t>
        </r>
        <r>
          <rPr>
            <sz val="9"/>
            <color indexed="81"/>
            <rFont val="ＭＳ Ｐゴシック"/>
            <family val="3"/>
            <charset val="128"/>
          </rPr>
          <t>号</t>
        </r>
      </text>
    </comment>
    <comment ref="U53" authorId="0" shapeId="0">
      <text>
        <r>
          <rPr>
            <b/>
            <sz val="9"/>
            <color indexed="81"/>
            <rFont val="ＭＳ Ｐゴシック"/>
            <family val="3"/>
            <charset val="128"/>
          </rPr>
          <t>空白がある場合は、申請書に入力漏れがあり。</t>
        </r>
      </text>
    </comment>
    <comment ref="U70" authorId="0" shapeId="0">
      <text>
        <r>
          <rPr>
            <b/>
            <sz val="9"/>
            <color indexed="81"/>
            <rFont val="ＭＳ Ｐゴシック"/>
            <family val="3"/>
            <charset val="128"/>
          </rPr>
          <t>空白がある場合は、申請書に入力漏れがあり。</t>
        </r>
      </text>
    </comment>
    <comment ref="U82" authorId="0" shapeId="0">
      <text>
        <r>
          <rPr>
            <b/>
            <sz val="9"/>
            <color indexed="81"/>
            <rFont val="ＭＳ Ｐゴシック"/>
            <family val="3"/>
            <charset val="128"/>
          </rPr>
          <t>空白がある場合は、申請書に入力漏れがあり。</t>
        </r>
      </text>
    </comment>
    <comment ref="U85" authorId="0" shapeId="0">
      <text>
        <r>
          <rPr>
            <b/>
            <sz val="9"/>
            <color indexed="81"/>
            <rFont val="ＭＳ Ｐゴシック"/>
            <family val="3"/>
            <charset val="128"/>
          </rPr>
          <t>空白がある場合は、申請書「９.経営事項審査総合評定値」に入力漏れがあり。</t>
        </r>
      </text>
    </comment>
    <comment ref="U88" authorId="0" shapeId="0">
      <text>
        <r>
          <rPr>
            <b/>
            <sz val="9"/>
            <color indexed="81"/>
            <rFont val="ＭＳ Ｐゴシック"/>
            <family val="3"/>
            <charset val="128"/>
          </rPr>
          <t>空白がある場合は、申請書「９.経営事項審査総合評定値」に入力漏れがあり。</t>
        </r>
      </text>
    </comment>
    <comment ref="U104" authorId="0" shapeId="0">
      <text>
        <r>
          <rPr>
            <b/>
            <sz val="9"/>
            <color indexed="81"/>
            <rFont val="ＭＳ Ｐゴシック"/>
            <family val="3"/>
            <charset val="128"/>
          </rPr>
          <t>空白がある場合は、申請書に入力漏れがあり。</t>
        </r>
      </text>
    </comment>
  </commentList>
</comments>
</file>

<file path=xl/comments2.xml><?xml version="1.0" encoding="utf-8"?>
<comments xmlns="http://schemas.openxmlformats.org/spreadsheetml/2006/main">
  <authors>
    <author>小山 晃寛</author>
  </authors>
  <commentList>
    <comment ref="U4" authorId="0" shapeId="0">
      <text>
        <r>
          <rPr>
            <b/>
            <sz val="9"/>
            <color indexed="81"/>
            <rFont val="ＭＳ Ｐゴシック"/>
            <family val="3"/>
            <charset val="128"/>
          </rPr>
          <t>空白がある場合は、申請書に入力漏れがあり。</t>
        </r>
      </text>
    </comment>
    <comment ref="U21" authorId="0" shapeId="0">
      <text>
        <r>
          <rPr>
            <b/>
            <sz val="9"/>
            <color indexed="81"/>
            <rFont val="ＭＳ Ｐゴシック"/>
            <family val="3"/>
            <charset val="128"/>
          </rPr>
          <t>空白がある場合は、申請書に入力漏れがあり。</t>
        </r>
      </text>
    </comment>
    <comment ref="U33" authorId="0" shapeId="0">
      <text>
        <r>
          <rPr>
            <b/>
            <sz val="9"/>
            <color indexed="81"/>
            <rFont val="ＭＳ Ｐゴシック"/>
            <family val="3"/>
            <charset val="128"/>
          </rPr>
          <t>空白がある場合は、申請書に入力漏れがあり。</t>
        </r>
      </text>
    </comment>
    <comment ref="U36" authorId="0" shapeId="0">
      <text>
        <r>
          <rPr>
            <b/>
            <sz val="9"/>
            <color indexed="81"/>
            <rFont val="ＭＳ Ｐゴシック"/>
            <family val="3"/>
            <charset val="128"/>
          </rPr>
          <t>空白がある場合は、申請書「10.経営事項審査総合評定値」に入力漏れがあり。</t>
        </r>
      </text>
    </comment>
    <comment ref="U39" authorId="0" shapeId="0">
      <text>
        <r>
          <rPr>
            <b/>
            <sz val="9"/>
            <color indexed="81"/>
            <rFont val="ＭＳ Ｐゴシック"/>
            <family val="3"/>
            <charset val="128"/>
          </rPr>
          <t>空白がある場合は、申請書「10.経営事項審査総合評定値」に入力漏れがあり。</t>
        </r>
      </text>
    </comment>
    <comment ref="U55" authorId="0" shapeId="0">
      <text>
        <r>
          <rPr>
            <b/>
            <sz val="9"/>
            <color indexed="81"/>
            <rFont val="ＭＳ Ｐゴシック"/>
            <family val="3"/>
            <charset val="128"/>
          </rPr>
          <t>空白がある場合は、申請書に入力漏れがあり。</t>
        </r>
      </text>
    </comment>
  </commentList>
</comments>
</file>

<file path=xl/sharedStrings.xml><?xml version="1.0" encoding="utf-8"?>
<sst xmlns="http://schemas.openxmlformats.org/spreadsheetml/2006/main" count="687" uniqueCount="336">
  <si>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</si>
  <si>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</si>
  <si>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</si>
  <si>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</si>
  <si>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</si>
  <si>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</si>
  <si>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</si>
  <si>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</si>
  <si>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</si>
  <si>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</si>
  <si>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</si>
  <si>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</si>
  <si>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</si>
  <si>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</si>
  <si>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</si>
  <si>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</si>
  <si>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</si>
  <si>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</si>
  <si>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</si>
  <si>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</si>
  <si>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</si>
  <si>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</si>
  <si>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</si>
  <si>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</si>
  <si>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</si>
  <si>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</si>
  <si>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</si>
  <si>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</si>
  <si>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</si>
  <si>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</si>
  <si>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</si>
  <si>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</si>
  <si>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</si>
  <si>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</si>
  <si>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</si>
  <si>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</si>
  <si>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</si>
  <si>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</si>
  <si>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営業年数（自動計算）</t>
    <rPh sb="0" eb="2">
      <t>エイギョウ</t>
    </rPh>
    <rPh sb="2" eb="4">
      <t>ネンスウ</t>
    </rPh>
    <rPh sb="5" eb="7">
      <t>ジドウ</t>
    </rPh>
    <rPh sb="7" eb="9">
      <t>ケイサン</t>
    </rPh>
    <phoneticPr fontId="1"/>
  </si>
  <si>
    <t>人</t>
    <rPh sb="0" eb="1">
      <t>ニン</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</si>
  <si>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</si>
  <si>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</si>
  <si>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</si>
  <si>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</si>
  <si>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</si>
  <si>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</si>
  <si>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</si>
  <si>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</si>
  <si>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</si>
  <si>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</si>
  <si>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</si>
  <si>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</si>
  <si>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</si>
  <si>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</si>
  <si>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</si>
  <si>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</si>
  <si>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</si>
  <si>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</si>
  <si>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</si>
  <si>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</si>
  <si>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</si>
  <si>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</si>
  <si>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</si>
  <si>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</si>
  <si>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</si>
  <si>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</si>
  <si>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</si>
  <si>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</si>
  <si>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</si>
  <si>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</si>
  <si>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</si>
  <si>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</si>
  <si>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</si>
  <si>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</si>
  <si>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</si>
  <si>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</si>
  <si>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</si>
  <si>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</si>
  <si>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</si>
  <si>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</si>
  <si>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</si>
  <si>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</si>
  <si>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</si>
  <si>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</si>
  <si>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</si>
  <si>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</si>
  <si>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</si>
  <si>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</si>
  <si>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</si>
  <si>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</si>
  <si>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</si>
  <si>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</si>
  <si>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</si>
  <si>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</si>
  <si>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</si>
  <si>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</si>
  <si>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</si>
  <si>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</si>
  <si>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</si>
  <si>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</si>
  <si>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</si>
  <si>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土木一式</t>
    <rPh sb="0" eb="2">
      <t>ドボク</t>
    </rPh>
    <rPh sb="2" eb="4">
      <t>イッシキ</t>
    </rPh>
    <phoneticPr fontId="1"/>
  </si>
  <si>
    <t>建築一式</t>
    <rPh sb="0" eb="2">
      <t>ケンチク</t>
    </rPh>
    <rPh sb="2" eb="4">
      <t>イッシキ</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</si>
  <si>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</si>
  <si>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</si>
  <si>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</si>
  <si>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</si>
  <si>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</si>
  <si>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</si>
  <si>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</si>
  <si>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</si>
  <si>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</si>
  <si>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</si>
  <si>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</si>
  <si>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</si>
  <si>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</si>
  <si>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</si>
  <si>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</si>
  <si>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</si>
  <si>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</si>
  <si>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</si>
  <si>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</si>
  <si>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</si>
  <si>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</si>
  <si>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</si>
  <si>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</si>
  <si>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</si>
  <si>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</si>
  <si>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</si>
  <si>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</si>
  <si>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</si>
  <si>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</si>
  <si>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</si>
  <si>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</si>
  <si>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</si>
  <si>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</si>
  <si>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</si>
  <si>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</si>
  <si>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</si>
  <si>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</si>
  <si>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</si>
  <si>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</si>
  <si>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</si>
  <si>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</si>
  <si>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</si>
  <si>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</si>
  <si>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</si>
  <si>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</si>
  <si>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</si>
  <si>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</si>
  <si>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</si>
  <si>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</si>
  <si>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</si>
  <si>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</si>
  <si>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</si>
  <si>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</si>
  <si>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</si>
  <si>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</si>
  <si>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</si>
  <si>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</si>
  <si>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</si>
  <si>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</si>
  <si>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</si>
  <si>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</si>
  <si>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</si>
  <si>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</si>
  <si>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</si>
  <si>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</si>
  <si>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</si>
  <si>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</si>
  <si>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</si>
  <si>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</si>
  <si>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</si>
  <si>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</si>
  <si>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</si>
  <si>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</si>
  <si>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</si>
  <si>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</si>
  <si>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</si>
  <si>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r>
      <t>１３．添付書類</t>
    </r>
    <r>
      <rPr>
        <b/>
        <sz val="10"/>
        <color theme="1"/>
        <rFont val="ＭＳ Ｐ明朝"/>
        <family val="1"/>
        <charset val="128"/>
      </rPr>
      <t>（複写したもので、内容が鮮明であれば写しでも可とする。なお、日本赤十字社が必要とする場合は、別
　　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4" eb="46">
      <t>ヒツヨウ</t>
    </rPh>
    <rPh sb="49" eb="51">
      <t>バアイ</t>
    </rPh>
    <rPh sb="53" eb="54">
      <t>ベツ</t>
    </rPh>
    <rPh sb="58" eb="60">
      <t>ツイカ</t>
    </rPh>
    <rPh sb="60" eb="62">
      <t>シリョウ</t>
    </rPh>
    <rPh sb="63" eb="65">
      <t>テイシュツ</t>
    </rPh>
    <rPh sb="66" eb="67">
      <t>モト</t>
    </rPh>
    <rPh sb="69" eb="71">
      <t>バアイ</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</si>
  <si>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</si>
  <si>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</si>
  <si>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</si>
  <si>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</si>
  <si>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</si>
  <si>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</si>
  <si>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</si>
  <si>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</si>
  <si>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</si>
  <si>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</si>
  <si>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</si>
  <si>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</si>
  <si>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財務諸表（直近の一ヵ年分）</t>
    <rPh sb="0" eb="2">
      <t>ザイム</t>
    </rPh>
    <rPh sb="2" eb="4">
      <t>ショヒョウ</t>
    </rPh>
    <rPh sb="5" eb="7">
      <t>チョッキン</t>
    </rPh>
    <rPh sb="8" eb="11">
      <t>イチカネン</t>
    </rPh>
    <rPh sb="11" eb="12">
      <t>ブン</t>
    </rPh>
    <phoneticPr fontId="1"/>
  </si>
  <si>
    <t>※申請日直前１年以内に、税務署に提出した、「所得税青色申告決算書（青色申告）」及び「その他確定申告（白色申告）」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1"/>
  </si>
  <si>
    <t>エ．</t>
    <phoneticPr fontId="1"/>
  </si>
  <si>
    <t>納税証明書（様式その3の3で発行３ヶ月以内）</t>
    <rPh sb="0" eb="2">
      <t>ノウゼイ</t>
    </rPh>
    <rPh sb="2" eb="5">
      <t>ショウメイショ</t>
    </rPh>
    <rPh sb="6" eb="8">
      <t>ヨウシキ</t>
    </rPh>
    <rPh sb="14" eb="16">
      <t>ハッコウ</t>
    </rPh>
    <rPh sb="18" eb="19">
      <t>ゲツ</t>
    </rPh>
    <rPh sb="19" eb="21">
      <t>イナイ</t>
    </rPh>
    <phoneticPr fontId="1"/>
  </si>
  <si>
    <t>納税証明書（様式その3の2で発行３ヶ月以内）</t>
    <rPh sb="0" eb="2">
      <t>ノウゼイ</t>
    </rPh>
    <rPh sb="2" eb="5">
      <t>ショウメイショ</t>
    </rPh>
    <rPh sb="6" eb="8">
      <t>ヨウシキ</t>
    </rPh>
    <rPh sb="14" eb="16">
      <t>ハッコウ</t>
    </rPh>
    <rPh sb="18" eb="19">
      <t>ゲツ</t>
    </rPh>
    <rPh sb="19" eb="21">
      <t>イナイ</t>
    </rPh>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</si>
  <si>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</si>
  <si>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</si>
  <si>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</si>
  <si>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</si>
  <si>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</si>
  <si>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</si>
  <si>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</si>
  <si>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付与数値</t>
    <rPh sb="0" eb="2">
      <t>フヨ</t>
    </rPh>
    <rPh sb="2" eb="4">
      <t>スウチ</t>
    </rPh>
    <phoneticPr fontId="1"/>
  </si>
  <si>
    <t>付与点数合計</t>
    <rPh sb="0" eb="2">
      <t>フヨ</t>
    </rPh>
    <rPh sb="2" eb="4">
      <t>テンスウ</t>
    </rPh>
    <rPh sb="4" eb="6">
      <t>ゴウケイ</t>
    </rPh>
    <phoneticPr fontId="1"/>
  </si>
  <si>
    <t>　ア．総合工事</t>
    <rPh sb="3" eb="5">
      <t>ソウゴウ</t>
    </rPh>
    <rPh sb="5" eb="7">
      <t>コウジ</t>
    </rPh>
    <phoneticPr fontId="1"/>
  </si>
  <si>
    <t>　イ．専門工事</t>
    <rPh sb="3" eb="5">
      <t>センモン</t>
    </rPh>
    <rPh sb="5" eb="7">
      <t>コウジ</t>
    </rPh>
    <phoneticPr fontId="1"/>
  </si>
  <si>
    <t>（４）物品の買受け</t>
    <rPh sb="3" eb="5">
      <t>ブッピン</t>
    </rPh>
    <rPh sb="6" eb="8">
      <t>カイウ</t>
    </rPh>
    <phoneticPr fontId="1"/>
  </si>
  <si>
    <t>タイル・れんが・ブロック</t>
  </si>
  <si>
    <t>ガラス</t>
  </si>
  <si>
    <t>◆物品の販売、役務の提供等・物品の買受け判定</t>
    <rPh sb="1" eb="3">
      <t>ブッピン</t>
    </rPh>
    <rPh sb="4" eb="6">
      <t>ハンバイ</t>
    </rPh>
    <rPh sb="7" eb="9">
      <t>エキム</t>
    </rPh>
    <rPh sb="10" eb="12">
      <t>テイキョウ</t>
    </rPh>
    <rPh sb="12" eb="13">
      <t>トウ</t>
    </rPh>
    <rPh sb="14" eb="16">
      <t>ブッピン</t>
    </rPh>
    <rPh sb="17" eb="19">
      <t>カイウケ</t>
    </rPh>
    <rPh sb="20" eb="22">
      <t>ハンテイ</t>
    </rPh>
    <phoneticPr fontId="1"/>
  </si>
  <si>
    <t>◆建設工事の判定</t>
    <rPh sb="1" eb="3">
      <t>ケンセツ</t>
    </rPh>
    <rPh sb="3" eb="5">
      <t>コウジ</t>
    </rPh>
    <rPh sb="6" eb="8">
      <t>ハンテイ</t>
    </rPh>
    <phoneticPr fontId="1"/>
  </si>
  <si>
    <t>◆申請項目</t>
    <rPh sb="1" eb="3">
      <t>シンセイ</t>
    </rPh>
    <rPh sb="3" eb="5">
      <t>コウモク</t>
    </rPh>
    <phoneticPr fontId="1"/>
  </si>
  <si>
    <t>◆設計・測量の判定</t>
    <rPh sb="1" eb="3">
      <t>セッケイ</t>
    </rPh>
    <rPh sb="4" eb="6">
      <t>ソクリョウ</t>
    </rPh>
    <rPh sb="7" eb="9">
      <t>ハンテイ</t>
    </rPh>
    <phoneticPr fontId="1"/>
  </si>
  <si>
    <t>付与数値</t>
    <rPh sb="0" eb="2">
      <t>フヨ</t>
    </rPh>
    <rPh sb="2" eb="4">
      <t>スウチ</t>
    </rPh>
    <phoneticPr fontId="1"/>
  </si>
  <si>
    <t>付与点数合計</t>
    <rPh sb="0" eb="2">
      <t>フヨ</t>
    </rPh>
    <rPh sb="2" eb="4">
      <t>テンスウ</t>
    </rPh>
    <rPh sb="4" eb="6">
      <t>ゴウケイ</t>
    </rPh>
    <phoneticPr fontId="1"/>
  </si>
  <si>
    <t>（６）設計・測量</t>
    <rPh sb="3" eb="5">
      <t>セッケイ</t>
    </rPh>
    <rPh sb="6" eb="8">
      <t>ソクリョウ</t>
    </rPh>
    <phoneticPr fontId="1"/>
  </si>
  <si>
    <t>◆等級判定</t>
    <rPh sb="1" eb="3">
      <t>トウキュウ</t>
    </rPh>
    <rPh sb="3" eb="5">
      <t>ハンテイ</t>
    </rPh>
    <phoneticPr fontId="1"/>
  </si>
  <si>
    <t>熊本赤十字病院</t>
    <rPh sb="0" eb="2">
      <t>クマモト</t>
    </rPh>
    <rPh sb="2" eb="5">
      <t>セキジュウジ</t>
    </rPh>
    <rPh sb="5" eb="7">
      <t>ビョウイン</t>
    </rPh>
    <phoneticPr fontId="1"/>
  </si>
  <si>
    <t>院長　平 田　稔 彦</t>
    <rPh sb="0" eb="2">
      <t>インチョウ</t>
    </rPh>
    <rPh sb="3" eb="4">
      <t>ヒラ</t>
    </rPh>
    <rPh sb="5" eb="6">
      <t>タ</t>
    </rPh>
    <rPh sb="7" eb="8">
      <t>ミノル</t>
    </rPh>
    <rPh sb="9" eb="10">
      <t>ヒコ</t>
    </rPh>
    <phoneticPr fontId="1"/>
  </si>
  <si>
    <t>競争入札参加資格について</t>
    <rPh sb="0" eb="2">
      <t>キョウソウ</t>
    </rPh>
    <rPh sb="2" eb="4">
      <t>ニュウサツ</t>
    </rPh>
    <rPh sb="4" eb="6">
      <t>サンカ</t>
    </rPh>
    <rPh sb="6" eb="8">
      <t>シカク</t>
    </rPh>
    <phoneticPr fontId="1"/>
  </si>
  <si>
    <t>記</t>
    <rPh sb="0" eb="1">
      <t>キ</t>
    </rPh>
    <phoneticPr fontId="1"/>
  </si>
  <si>
    <t>１．認定番号</t>
    <rPh sb="2" eb="4">
      <t>ニンテイ</t>
    </rPh>
    <rPh sb="4" eb="6">
      <t>バンゴウ</t>
    </rPh>
    <phoneticPr fontId="1"/>
  </si>
  <si>
    <t>　物品の販売</t>
    <rPh sb="1" eb="3">
      <t>ブッピン</t>
    </rPh>
    <rPh sb="4" eb="6">
      <t>ハンバイ</t>
    </rPh>
    <phoneticPr fontId="1"/>
  </si>
  <si>
    <t>　役務の提供</t>
    <rPh sb="1" eb="3">
      <t>エキム</t>
    </rPh>
    <rPh sb="4" eb="6">
      <t>テイキョウ</t>
    </rPh>
    <phoneticPr fontId="1"/>
  </si>
  <si>
    <t>　物品の買受け</t>
    <rPh sb="1" eb="3">
      <t>ブッピン</t>
    </rPh>
    <rPh sb="4" eb="6">
      <t>カイウケ</t>
    </rPh>
    <phoneticPr fontId="1"/>
  </si>
  <si>
    <t>　建設工事</t>
    <rPh sb="1" eb="3">
      <t>ケンセツ</t>
    </rPh>
    <rPh sb="3" eb="5">
      <t>コウジ</t>
    </rPh>
    <phoneticPr fontId="1"/>
  </si>
  <si>
    <t>　設計・測量</t>
    <rPh sb="1" eb="3">
      <t>セッケイ</t>
    </rPh>
    <rPh sb="4" eb="6">
      <t>ソクリョウ</t>
    </rPh>
    <phoneticPr fontId="1"/>
  </si>
  <si>
    <t>資格の種類</t>
    <rPh sb="0" eb="2">
      <t>シカク</t>
    </rPh>
    <rPh sb="3" eb="5">
      <t>シュルイ</t>
    </rPh>
    <phoneticPr fontId="1"/>
  </si>
  <si>
    <t>等級</t>
    <rPh sb="0" eb="2">
      <t>トウキュウ</t>
    </rPh>
    <phoneticPr fontId="1"/>
  </si>
  <si>
    <t>（５）建築工事</t>
    <rPh sb="3" eb="5">
      <t>ケンチク</t>
    </rPh>
    <rPh sb="5" eb="7">
      <t>コウジ</t>
    </rPh>
    <phoneticPr fontId="1"/>
  </si>
  <si>
    <t>３．資格の有効期間</t>
    <rPh sb="2" eb="4">
      <t>シカク</t>
    </rPh>
    <rPh sb="5" eb="7">
      <t>ユウコウ</t>
    </rPh>
    <rPh sb="7" eb="9">
      <t>キカン</t>
    </rPh>
    <phoneticPr fontId="1"/>
  </si>
  <si>
    <t>審査の結果、下記のとおり競争入札参加資格者として認定しましたので、通知します。</t>
    <rPh sb="0" eb="2">
      <t>シンサ</t>
    </rPh>
    <rPh sb="3" eb="5">
      <t>ケッカ</t>
    </rPh>
    <rPh sb="6" eb="8">
      <t>カキ</t>
    </rPh>
    <rPh sb="12" eb="14">
      <t>キョウソウ</t>
    </rPh>
    <rPh sb="14" eb="16">
      <t>ニュウサツ</t>
    </rPh>
    <rPh sb="16" eb="18">
      <t>サンカ</t>
    </rPh>
    <rPh sb="18" eb="21">
      <t>シカクシャ</t>
    </rPh>
    <rPh sb="24" eb="26">
      <t>ニンテイ</t>
    </rPh>
    <rPh sb="33" eb="35">
      <t>ツウチ</t>
    </rPh>
    <phoneticPr fontId="1"/>
  </si>
  <si>
    <t>４．業種及び調達物品等の種類</t>
    <rPh sb="2" eb="4">
      <t>ギョウシュ</t>
    </rPh>
    <rPh sb="4" eb="5">
      <t>オヨ</t>
    </rPh>
    <rPh sb="6" eb="8">
      <t>チョウタツ</t>
    </rPh>
    <rPh sb="8" eb="10">
      <t>ブッピン</t>
    </rPh>
    <rPh sb="10" eb="11">
      <t>トウ</t>
    </rPh>
    <rPh sb="12" eb="14">
      <t>シュルイ</t>
    </rPh>
    <phoneticPr fontId="1"/>
  </si>
  <si>
    <t>２．認定資格の種類と等級</t>
    <rPh sb="2" eb="4">
      <t>ニンテイ</t>
    </rPh>
    <rPh sb="4" eb="6">
      <t>シカク</t>
    </rPh>
    <rPh sb="7" eb="9">
      <t>シュルイ</t>
    </rPh>
    <rPh sb="10" eb="12">
      <t>トウキュウ</t>
    </rPh>
    <phoneticPr fontId="1"/>
  </si>
  <si>
    <t>【物品の販売】</t>
    <rPh sb="1" eb="3">
      <t>ブッピン</t>
    </rPh>
    <rPh sb="4" eb="6">
      <t>ハンバイ</t>
    </rPh>
    <phoneticPr fontId="1"/>
  </si>
  <si>
    <t>【役務の提供】</t>
    <rPh sb="1" eb="3">
      <t>エキム</t>
    </rPh>
    <rPh sb="4" eb="6">
      <t>テイキョウ</t>
    </rPh>
    <phoneticPr fontId="1"/>
  </si>
  <si>
    <t>【物品の買受け】</t>
    <rPh sb="1" eb="3">
      <t>ブッピン</t>
    </rPh>
    <rPh sb="4" eb="6">
      <t>カイウ</t>
    </rPh>
    <phoneticPr fontId="1"/>
  </si>
  <si>
    <t>【建設工事（専門工事）】</t>
    <rPh sb="1" eb="3">
      <t>ケンセツ</t>
    </rPh>
    <rPh sb="3" eb="5">
      <t>コウジ</t>
    </rPh>
    <rPh sb="6" eb="8">
      <t>センモン</t>
    </rPh>
    <rPh sb="8" eb="10">
      <t>コウジ</t>
    </rPh>
    <phoneticPr fontId="1"/>
  </si>
  <si>
    <t>【建設工事（総合工事）】</t>
    <rPh sb="1" eb="3">
      <t>ケンセツ</t>
    </rPh>
    <rPh sb="3" eb="5">
      <t>コウジ</t>
    </rPh>
    <rPh sb="6" eb="8">
      <t>ソウゴウ</t>
    </rPh>
    <rPh sb="8" eb="10">
      <t>コウジ</t>
    </rPh>
    <phoneticPr fontId="1"/>
  </si>
  <si>
    <t>【設計・測量】</t>
    <rPh sb="1" eb="3">
      <t>セッケイ</t>
    </rPh>
    <rPh sb="4" eb="6">
      <t>ソクリョウ</t>
    </rPh>
    <phoneticPr fontId="1"/>
  </si>
  <si>
    <t>千円</t>
    <rPh sb="0" eb="2">
      <t>センエン</t>
    </rPh>
    <phoneticPr fontId="1"/>
  </si>
  <si>
    <t>希望項目カウント</t>
    <rPh sb="0" eb="2">
      <t>キボウ</t>
    </rPh>
    <rPh sb="2" eb="4">
      <t>コウモク</t>
    </rPh>
    <phoneticPr fontId="1"/>
  </si>
  <si>
    <t>対象フラグ</t>
    <rPh sb="0" eb="2">
      <t>タイショウ</t>
    </rPh>
    <phoneticPr fontId="1"/>
  </si>
  <si>
    <t>ア．総合工事</t>
    <rPh sb="2" eb="4">
      <t>ソウゴウ</t>
    </rPh>
    <rPh sb="4" eb="6">
      <t>コウジ</t>
    </rPh>
    <phoneticPr fontId="1"/>
  </si>
  <si>
    <t>イ．専門工事</t>
    <rPh sb="2" eb="4">
      <t>センモン</t>
    </rPh>
    <rPh sb="4" eb="6">
      <t>コウジ</t>
    </rPh>
    <phoneticPr fontId="1"/>
  </si>
  <si>
    <t>熊本赤十字病院　入札参加資格申請申込書入力フォーム</t>
    <rPh sb="0" eb="2">
      <t>クマモト</t>
    </rPh>
    <rPh sb="2" eb="5">
      <t>セキジュウジ</t>
    </rPh>
    <rPh sb="5" eb="7">
      <t>ビョウイン</t>
    </rPh>
    <rPh sb="8" eb="10">
      <t>ニュウサツ</t>
    </rPh>
    <rPh sb="10" eb="12">
      <t>サンカ</t>
    </rPh>
    <rPh sb="12" eb="14">
      <t>シカク</t>
    </rPh>
    <rPh sb="14" eb="16">
      <t>シンセイ</t>
    </rPh>
    <rPh sb="16" eb="19">
      <t>モウシコミショ</t>
    </rPh>
    <rPh sb="19" eb="21">
      <t>ニュウリョク</t>
    </rPh>
    <phoneticPr fontId="1"/>
  </si>
  <si>
    <t>「申請日」に未入力の項目があります。</t>
    <rPh sb="1" eb="3">
      <t>シンセイ</t>
    </rPh>
    <rPh sb="3" eb="4">
      <t>ビ</t>
    </rPh>
    <rPh sb="6" eb="9">
      <t>ミニュウリョク</t>
    </rPh>
    <rPh sb="10" eb="12">
      <t>コウモク</t>
    </rPh>
    <phoneticPr fontId="1"/>
  </si>
  <si>
    <t>「１．住所、商号等」「郵便番号」が入力されていません。</t>
    <rPh sb="3" eb="5">
      <t>ジュウショ</t>
    </rPh>
    <rPh sb="6" eb="8">
      <t>ショウゴウ</t>
    </rPh>
    <rPh sb="8" eb="9">
      <t>トウ</t>
    </rPh>
    <rPh sb="11" eb="15">
      <t>ユウビンバンゴウ</t>
    </rPh>
    <rPh sb="17" eb="19">
      <t>ニュウリョク</t>
    </rPh>
    <phoneticPr fontId="1"/>
  </si>
  <si>
    <t>「１．住所、商号等」「住所又は所在地」が入力されていません。</t>
    <rPh sb="3" eb="5">
      <t>ジュウショ</t>
    </rPh>
    <rPh sb="6" eb="8">
      <t>ショウゴウ</t>
    </rPh>
    <rPh sb="8" eb="9">
      <t>トウ</t>
    </rPh>
    <rPh sb="11" eb="13">
      <t>ジュウショ</t>
    </rPh>
    <rPh sb="13" eb="14">
      <t>マタ</t>
    </rPh>
    <rPh sb="15" eb="18">
      <t>ショザイチ</t>
    </rPh>
    <rPh sb="20" eb="22">
      <t>ニュウリョク</t>
    </rPh>
    <phoneticPr fontId="1"/>
  </si>
  <si>
    <t>「１．住所、商号等」「商号又は名称」が入力されていません。</t>
    <rPh sb="3" eb="5">
      <t>ジュウショ</t>
    </rPh>
    <rPh sb="6" eb="8">
      <t>ショウゴウ</t>
    </rPh>
    <rPh sb="8" eb="9">
      <t>トウ</t>
    </rPh>
    <rPh sb="11" eb="13">
      <t>ショウゴウ</t>
    </rPh>
    <rPh sb="13" eb="14">
      <t>マタ</t>
    </rPh>
    <rPh sb="15" eb="17">
      <t>メイショウ</t>
    </rPh>
    <rPh sb="19" eb="21">
      <t>ニュウリョク</t>
    </rPh>
    <phoneticPr fontId="1"/>
  </si>
  <si>
    <t>「１．住所、商号等」「過去の登録」が選択されていません。</t>
    <rPh sb="3" eb="5">
      <t>ジュウショ</t>
    </rPh>
    <rPh sb="6" eb="8">
      <t>ショウゴウ</t>
    </rPh>
    <rPh sb="8" eb="9">
      <t>トウ</t>
    </rPh>
    <rPh sb="11" eb="13">
      <t>カコ</t>
    </rPh>
    <rPh sb="14" eb="16">
      <t>トウロク</t>
    </rPh>
    <rPh sb="18" eb="20">
      <t>センタク</t>
    </rPh>
    <phoneticPr fontId="1"/>
  </si>
  <si>
    <t>「２．代表者」「役職」が入力されていません。</t>
    <rPh sb="3" eb="6">
      <t>ダイヒョウシャ</t>
    </rPh>
    <rPh sb="8" eb="10">
      <t>ヤクショク</t>
    </rPh>
    <rPh sb="12" eb="14">
      <t>ニュウリョク</t>
    </rPh>
    <phoneticPr fontId="1"/>
  </si>
  <si>
    <t>「２．代表者」「氏名」が入力されていません。</t>
    <rPh sb="3" eb="6">
      <t>ダイヒョウシャ</t>
    </rPh>
    <rPh sb="8" eb="10">
      <t>シメイ</t>
    </rPh>
    <rPh sb="12" eb="14">
      <t>ニュウリョク</t>
    </rPh>
    <phoneticPr fontId="1"/>
  </si>
  <si>
    <t>「３．申請担当者、電話番号等」「担当者 氏名」が入力されていません。</t>
    <rPh sb="3" eb="5">
      <t>シンセイ</t>
    </rPh>
    <rPh sb="5" eb="8">
      <t>タントウシャ</t>
    </rPh>
    <rPh sb="9" eb="11">
      <t>デンワ</t>
    </rPh>
    <rPh sb="11" eb="13">
      <t>バンゴウ</t>
    </rPh>
    <rPh sb="13" eb="14">
      <t>トウ</t>
    </rPh>
    <rPh sb="16" eb="19">
      <t>タントウシャ</t>
    </rPh>
    <rPh sb="20" eb="22">
      <t>シメイ</t>
    </rPh>
    <rPh sb="24" eb="26">
      <t>ニュウリョク</t>
    </rPh>
    <phoneticPr fontId="1"/>
  </si>
  <si>
    <t>「３．申請担当者、電話番号等」「担当者 部署・役職」が入力されていません。</t>
    <rPh sb="3" eb="5">
      <t>シンセイ</t>
    </rPh>
    <rPh sb="5" eb="8">
      <t>タントウシャ</t>
    </rPh>
    <rPh sb="9" eb="11">
      <t>デンワ</t>
    </rPh>
    <rPh sb="11" eb="13">
      <t>バンゴウ</t>
    </rPh>
    <rPh sb="13" eb="14">
      <t>トウ</t>
    </rPh>
    <rPh sb="16" eb="19">
      <t>タントウシャ</t>
    </rPh>
    <rPh sb="20" eb="22">
      <t>ブショ</t>
    </rPh>
    <rPh sb="23" eb="25">
      <t>ヤクショク</t>
    </rPh>
    <rPh sb="27" eb="29">
      <t>ニュウリョク</t>
    </rPh>
    <phoneticPr fontId="1"/>
  </si>
  <si>
    <t>「３．申請担当者、電話番号等」「電話番号」が入力されていません。</t>
    <rPh sb="3" eb="5">
      <t>シンセイ</t>
    </rPh>
    <rPh sb="5" eb="8">
      <t>タントウシャ</t>
    </rPh>
    <rPh sb="9" eb="11">
      <t>デンワ</t>
    </rPh>
    <rPh sb="11" eb="13">
      <t>バンゴウ</t>
    </rPh>
    <rPh sb="13" eb="14">
      <t>トウ</t>
    </rPh>
    <rPh sb="16" eb="18">
      <t>デンワ</t>
    </rPh>
    <rPh sb="18" eb="20">
      <t>バンゴウ</t>
    </rPh>
    <rPh sb="22" eb="24">
      <t>ニュウリョク</t>
    </rPh>
    <phoneticPr fontId="1"/>
  </si>
  <si>
    <t>「３．申請担当者、電話番号等」「ＦＡＸ」が入力されていません。</t>
    <rPh sb="3" eb="5">
      <t>シンセイ</t>
    </rPh>
    <rPh sb="5" eb="8">
      <t>タントウシャ</t>
    </rPh>
    <rPh sb="9" eb="11">
      <t>デンワ</t>
    </rPh>
    <rPh sb="11" eb="13">
      <t>バンゴウ</t>
    </rPh>
    <rPh sb="13" eb="14">
      <t>トウ</t>
    </rPh>
    <rPh sb="21" eb="23">
      <t>ニュウリョク</t>
    </rPh>
    <phoneticPr fontId="1"/>
  </si>
  <si>
    <t>「４．製造・販売等の実績」「前々年度決算（千円）」が入力されていません。</t>
    <rPh sb="3" eb="5">
      <t>セイゾウ</t>
    </rPh>
    <rPh sb="6" eb="8">
      <t>ハンバイ</t>
    </rPh>
    <rPh sb="8" eb="9">
      <t>トウ</t>
    </rPh>
    <rPh sb="10" eb="12">
      <t>ジッセキ</t>
    </rPh>
    <rPh sb="14" eb="15">
      <t>ゼン</t>
    </rPh>
    <rPh sb="16" eb="18">
      <t>ネンド</t>
    </rPh>
    <rPh sb="18" eb="20">
      <t>ケッサン</t>
    </rPh>
    <rPh sb="21" eb="23">
      <t>センエン</t>
    </rPh>
    <rPh sb="26" eb="28">
      <t>ニュウリョク</t>
    </rPh>
    <phoneticPr fontId="1"/>
  </si>
  <si>
    <t>「４．製造・販売等の実績」「前年度決算（千円）」が入力されていません。</t>
    <rPh sb="3" eb="5">
      <t>セイゾウ</t>
    </rPh>
    <rPh sb="6" eb="8">
      <t>ハンバイ</t>
    </rPh>
    <rPh sb="8" eb="9">
      <t>トウ</t>
    </rPh>
    <rPh sb="10" eb="12">
      <t>ジッセキ</t>
    </rPh>
    <rPh sb="14" eb="15">
      <t>ゼン</t>
    </rPh>
    <rPh sb="15" eb="17">
      <t>ネンド</t>
    </rPh>
    <rPh sb="17" eb="19">
      <t>ケッサン</t>
    </rPh>
    <rPh sb="20" eb="22">
      <t>センエン</t>
    </rPh>
    <rPh sb="25" eb="27">
      <t>ニュウリョク</t>
    </rPh>
    <phoneticPr fontId="1"/>
  </si>
  <si>
    <t>「５．自己資本額」が入力されていません。</t>
    <rPh sb="3" eb="5">
      <t>ジコ</t>
    </rPh>
    <rPh sb="5" eb="7">
      <t>シホン</t>
    </rPh>
    <rPh sb="7" eb="8">
      <t>ガク</t>
    </rPh>
    <rPh sb="10" eb="12">
      <t>ニュウリョク</t>
    </rPh>
    <phoneticPr fontId="1"/>
  </si>
  <si>
    <t>「６．経営状況」「流動資産」が入力されていません。</t>
    <rPh sb="3" eb="5">
      <t>ケイエイ</t>
    </rPh>
    <rPh sb="5" eb="7">
      <t>ジョウキョウ</t>
    </rPh>
    <rPh sb="9" eb="11">
      <t>リュウドウ</t>
    </rPh>
    <rPh sb="11" eb="13">
      <t>シサン</t>
    </rPh>
    <rPh sb="15" eb="17">
      <t>ニュウリョク</t>
    </rPh>
    <phoneticPr fontId="1"/>
  </si>
  <si>
    <t>「６．経営状況」「流動負債」が入力されていません。</t>
    <rPh sb="3" eb="5">
      <t>ケイエイ</t>
    </rPh>
    <rPh sb="5" eb="7">
      <t>ジョウキョウ</t>
    </rPh>
    <rPh sb="9" eb="11">
      <t>リュウドウ</t>
    </rPh>
    <rPh sb="11" eb="13">
      <t>フサイ</t>
    </rPh>
    <rPh sb="15" eb="17">
      <t>ニュウリョク</t>
    </rPh>
    <phoneticPr fontId="1"/>
  </si>
  <si>
    <t>「７．営業年数」「履歴事項全部証明書の会社設立年月日」が入力されていません。</t>
    <rPh sb="3" eb="5">
      <t>エイギョウ</t>
    </rPh>
    <rPh sb="5" eb="7">
      <t>ネンスウ</t>
    </rPh>
    <rPh sb="9" eb="11">
      <t>リレキ</t>
    </rPh>
    <rPh sb="11" eb="13">
      <t>ジコウ</t>
    </rPh>
    <rPh sb="13" eb="15">
      <t>ゼンブ</t>
    </rPh>
    <rPh sb="15" eb="18">
      <t>ショウメイショ</t>
    </rPh>
    <rPh sb="19" eb="21">
      <t>カイシャ</t>
    </rPh>
    <rPh sb="21" eb="23">
      <t>セツリツ</t>
    </rPh>
    <rPh sb="23" eb="26">
      <t>ネンガッピ</t>
    </rPh>
    <rPh sb="28" eb="30">
      <t>ニュウリョク</t>
    </rPh>
    <phoneticPr fontId="1"/>
  </si>
  <si>
    <t>「８．常勤従業員数」」が入力されていません。</t>
    <rPh sb="3" eb="5">
      <t>ジョウキン</t>
    </rPh>
    <rPh sb="5" eb="8">
      <t>ジュウギョウイン</t>
    </rPh>
    <rPh sb="8" eb="9">
      <t>スウ</t>
    </rPh>
    <rPh sb="12" eb="14">
      <t>ニュウリョク</t>
    </rPh>
    <phoneticPr fontId="1"/>
  </si>
  <si>
    <r>
      <t xml:space="preserve">９.希望する資格の種類 </t>
    </r>
    <r>
      <rPr>
        <sz val="11"/>
        <color theme="1"/>
        <rFont val="ＭＳ Ｐ明朝"/>
        <family val="1"/>
        <charset val="128"/>
      </rPr>
      <t>（○を選択。複数選択可）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5" eb="17">
      <t>センタク</t>
    </rPh>
    <rPh sb="18" eb="20">
      <t>フクスウ</t>
    </rPh>
    <rPh sb="20" eb="22">
      <t>センタク</t>
    </rPh>
    <rPh sb="22" eb="23">
      <t>カ</t>
    </rPh>
    <rPh sb="25" eb="26">
      <t>カク</t>
    </rPh>
    <rPh sb="26" eb="28">
      <t>シカク</t>
    </rPh>
    <rPh sb="32" eb="33">
      <t>タ</t>
    </rPh>
    <rPh sb="34" eb="36">
      <t>センタク</t>
    </rPh>
    <rPh sb="38" eb="40">
      <t>バアイ</t>
    </rPh>
    <rPh sb="42" eb="44">
      <t>カッコ</t>
    </rPh>
    <rPh sb="44" eb="45">
      <t>ナイ</t>
    </rPh>
    <rPh sb="46" eb="49">
      <t>グタイテキ</t>
    </rPh>
    <rPh sb="50" eb="52">
      <t>ジギョウ</t>
    </rPh>
    <rPh sb="52" eb="54">
      <t>ナイヨウ</t>
    </rPh>
    <rPh sb="55" eb="57">
      <t>キサイ</t>
    </rPh>
    <phoneticPr fontId="1"/>
  </si>
  <si>
    <t>１０.経営事項審査総合評定値（上記９で「建設工事」資格を申請する場合のみ記載すること。）</t>
    <rPh sb="3" eb="5">
      <t>ケイエイ</t>
    </rPh>
    <rPh sb="5" eb="7">
      <t>ジコウ</t>
    </rPh>
    <rPh sb="7" eb="9">
      <t>シンサ</t>
    </rPh>
    <rPh sb="9" eb="11">
      <t>ソウゴウ</t>
    </rPh>
    <rPh sb="11" eb="13">
      <t>ヒョウテイ</t>
    </rPh>
    <rPh sb="13" eb="14">
      <t>チ</t>
    </rPh>
    <rPh sb="15" eb="17">
      <t>ジョウキ</t>
    </rPh>
    <rPh sb="20" eb="22">
      <t>ケンセツ</t>
    </rPh>
    <rPh sb="22" eb="24">
      <t>コウジ</t>
    </rPh>
    <rPh sb="25" eb="27">
      <t>シカク</t>
    </rPh>
    <rPh sb="28" eb="30">
      <t>シンセイ</t>
    </rPh>
    <rPh sb="32" eb="34">
      <t>バアイ</t>
    </rPh>
    <rPh sb="36" eb="38">
      <t>キサイ</t>
    </rPh>
    <phoneticPr fontId="1"/>
  </si>
  <si>
    <t>１１.有資格者（「設計・測量」資格を申請する場合のみ記入）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</si>
  <si>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１２.過去３カ年の契約実績</t>
    <rPh sb="3" eb="5">
      <t>カコ</t>
    </rPh>
    <rPh sb="7" eb="8">
      <t>ネン</t>
    </rPh>
    <rPh sb="9" eb="11">
      <t>ケイヤク</t>
    </rPh>
    <rPh sb="11" eb="13">
      <t>ジッセキ</t>
    </rPh>
    <phoneticPr fontId="1"/>
  </si>
  <si>
    <t>「９．希望する資格の種類」」で「５０１：土木一式」が選択されていますが、「１０．経営事項審査総合評定値」が入力されていません。</t>
    <rPh sb="3" eb="5">
      <t>キボウ</t>
    </rPh>
    <rPh sb="7" eb="9">
      <t>シカク</t>
    </rPh>
    <rPh sb="10" eb="12">
      <t>シュルイ</t>
    </rPh>
    <rPh sb="12" eb="13">
      <t>インズウ</t>
    </rPh>
    <rPh sb="20" eb="22">
      <t>ドボク</t>
    </rPh>
    <rPh sb="22" eb="24">
      <t>イッシキ</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</si>
  <si>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「９．希望する資格の種類」」で「５０２：建築一式」が選択されていますが、「１０．経営事項審査総合評定値」が入力されていません。</t>
    <rPh sb="3" eb="5">
      <t>キボウ</t>
    </rPh>
    <rPh sb="7" eb="9">
      <t>シカク</t>
    </rPh>
    <rPh sb="10" eb="12">
      <t>シュルイ</t>
    </rPh>
    <rPh sb="12" eb="13">
      <t>インズウ</t>
    </rPh>
    <rPh sb="20" eb="22">
      <t>ケンチク</t>
    </rPh>
    <rPh sb="22" eb="24">
      <t>イッシキ</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</si>
  <si>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「９．希望する資格の種類」」で「５０３：大工一式」が選択されていますが、「１０．経営事項審査総合評定値」が入力されていません。</t>
    <rPh sb="3" eb="5">
      <t>キボウ</t>
    </rPh>
    <rPh sb="7" eb="9">
      <t>シカク</t>
    </rPh>
    <rPh sb="10" eb="12">
      <t>シュルイ</t>
    </rPh>
    <rPh sb="12" eb="13">
      <t>インズウ</t>
    </rPh>
    <rPh sb="20" eb="22">
      <t>ダイク</t>
    </rPh>
    <rPh sb="22" eb="24">
      <t>イッシキ</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</si>
  <si>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「９．希望する資格の種類」」で「５０４：左官」が選択されていますが、「１０．経営事項審査総合評定値」が入力されていません。</t>
    <rPh sb="3" eb="5">
      <t>キボウ</t>
    </rPh>
    <rPh sb="7" eb="9">
      <t>シカク</t>
    </rPh>
    <rPh sb="10" eb="12">
      <t>シュルイ</t>
    </rPh>
    <rPh sb="12" eb="13">
      <t>インズウ</t>
    </rPh>
    <rPh sb="20" eb="22">
      <t>サカン</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</si>
  <si>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「９．希望する資格の種類」」で「５０５：とび・土工・コンクリート」が選択されていますが、「１０．経営事項審査総合評定値」が入力されていません。</t>
    <rPh sb="3" eb="5">
      <t>キボウ</t>
    </rPh>
    <rPh sb="7" eb="9">
      <t>シカク</t>
    </rPh>
    <rPh sb="10" eb="12">
      <t>シュルイ</t>
    </rPh>
    <rPh sb="12" eb="13">
      <t>インズウ</t>
    </rPh>
    <rPh sb="23" eb="25">
      <t>ドコウ</t>
    </rPh>
    <rPh sb="34" eb="36">
      <t>センタク</t>
    </rPh>
    <rPh sb="48" eb="50">
      <t>ケイエイ</t>
    </rPh>
    <rPh sb="50" eb="52">
      <t>ジコウ</t>
    </rPh>
    <rPh sb="52" eb="54">
      <t>シンサ</t>
    </rPh>
    <rPh sb="54" eb="56">
      <t>ソウゴウ</t>
    </rPh>
    <rPh sb="56" eb="58">
      <t>ヒョウテイ</t>
    </rPh>
    <rPh sb="58" eb="59">
      <t>チ</t>
    </rPh>
    <rPh sb="61" eb="63">
      <t>ニュウリョク</t>
    </rPh>
    <phoneticPr fontId="1"/>
  </si>
  <si>
    <t>「９．希望する資格の種類」」で「５０６：石」が選択されていますが、「１０．経営事項審査総合評定値」が入力されていません。</t>
    <rPh sb="3" eb="5">
      <t>キボウ</t>
    </rPh>
    <rPh sb="7" eb="9">
      <t>シカク</t>
    </rPh>
    <rPh sb="10" eb="12">
      <t>シュルイ</t>
    </rPh>
    <rPh sb="12" eb="13">
      <t>インズウ</t>
    </rPh>
    <rPh sb="20" eb="21">
      <t>イシ</t>
    </rPh>
    <rPh sb="23" eb="25">
      <t>センタク</t>
    </rPh>
    <rPh sb="37" eb="39">
      <t>ケイエイ</t>
    </rPh>
    <rPh sb="39" eb="41">
      <t>ジコウ</t>
    </rPh>
    <rPh sb="41" eb="43">
      <t>シンサ</t>
    </rPh>
    <rPh sb="43" eb="45">
      <t>ソウゴウ</t>
    </rPh>
    <rPh sb="45" eb="47">
      <t>ヒョウテイ</t>
    </rPh>
    <rPh sb="47" eb="48">
      <t>チ</t>
    </rPh>
    <rPh sb="50" eb="52">
      <t>ニュウリョク</t>
    </rPh>
    <phoneticPr fontId="1"/>
  </si>
  <si>
    <t>「９．希望する資格の種類」」で「５０９：管」が選択されていますが、「１０．経営事項審査総合評定値」が入力されていません。</t>
    <rPh sb="3" eb="5">
      <t>キボウ</t>
    </rPh>
    <rPh sb="7" eb="9">
      <t>シカク</t>
    </rPh>
    <rPh sb="10" eb="12">
      <t>シュルイ</t>
    </rPh>
    <rPh sb="12" eb="13">
      <t>インズウ</t>
    </rPh>
    <rPh sb="20" eb="21">
      <t>クダ</t>
    </rPh>
    <rPh sb="23" eb="25">
      <t>センタク</t>
    </rPh>
    <rPh sb="37" eb="39">
      <t>ケイエイ</t>
    </rPh>
    <rPh sb="39" eb="41">
      <t>ジコウ</t>
    </rPh>
    <rPh sb="41" eb="43">
      <t>シンサ</t>
    </rPh>
    <rPh sb="43" eb="45">
      <t>ソウゴウ</t>
    </rPh>
    <rPh sb="45" eb="47">
      <t>ヒョウテイ</t>
    </rPh>
    <rPh sb="47" eb="48">
      <t>チ</t>
    </rPh>
    <rPh sb="50" eb="52">
      <t>ニュウリョク</t>
    </rPh>
    <phoneticPr fontId="1"/>
  </si>
  <si>
    <t>「９．希望する資格の種類」」で「５１０：タイル・れんが・ブロック」が選択されていますが、「１０．経営事項審査総合評定値」が入力されていません。</t>
    <rPh sb="3" eb="5">
      <t>キボウ</t>
    </rPh>
    <rPh sb="7" eb="9">
      <t>シカク</t>
    </rPh>
    <rPh sb="10" eb="12">
      <t>シュルイ</t>
    </rPh>
    <rPh sb="12" eb="13">
      <t>インズウ</t>
    </rPh>
    <rPh sb="34" eb="36">
      <t>センタク</t>
    </rPh>
    <rPh sb="48" eb="50">
      <t>ケイエイ</t>
    </rPh>
    <rPh sb="50" eb="52">
      <t>ジコウ</t>
    </rPh>
    <rPh sb="52" eb="54">
      <t>シンサ</t>
    </rPh>
    <rPh sb="54" eb="56">
      <t>ソウゴウ</t>
    </rPh>
    <rPh sb="56" eb="58">
      <t>ヒョウテイ</t>
    </rPh>
    <rPh sb="58" eb="59">
      <t>チ</t>
    </rPh>
    <rPh sb="61" eb="63">
      <t>ニュウリョク</t>
    </rPh>
    <phoneticPr fontId="1"/>
  </si>
  <si>
    <t>「９．希望する資格の種類」」で「５１１：鋼構造物」が選択されていますが、「１０．経営事項審査総合評定値」が入力されていません。</t>
    <rPh sb="3" eb="5">
      <t>キボウ</t>
    </rPh>
    <rPh sb="7" eb="9">
      <t>シカク</t>
    </rPh>
    <rPh sb="10" eb="12">
      <t>シュルイ</t>
    </rPh>
    <rPh sb="12" eb="13">
      <t>インズウ</t>
    </rPh>
    <rPh sb="20" eb="21">
      <t>ハガネ</t>
    </rPh>
    <rPh sb="21" eb="24">
      <t>コウゾウブツ</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</si>
  <si>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「９．希望する資格の種類」」で「５１２：鉄筋」が選択されていますが、「１０．経営事項審査総合評定値」が入力されていません。</t>
    <rPh sb="3" eb="5">
      <t>キボウ</t>
    </rPh>
    <rPh sb="7" eb="9">
      <t>シカク</t>
    </rPh>
    <rPh sb="10" eb="12">
      <t>シュルイ</t>
    </rPh>
    <rPh sb="12" eb="13">
      <t>インズウ</t>
    </rPh>
    <rPh sb="20" eb="22">
      <t>テッキン</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</si>
  <si>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「９．希望する資格の種類」」で「５１３：舗装」が選択されていますが、「１０．経営事項審査総合評定値」が入力されていません。</t>
    <rPh sb="3" eb="5">
      <t>キボウ</t>
    </rPh>
    <rPh sb="7" eb="9">
      <t>シカク</t>
    </rPh>
    <rPh sb="10" eb="12">
      <t>シュルイ</t>
    </rPh>
    <rPh sb="12" eb="13">
      <t>インズウ</t>
    </rPh>
    <rPh sb="20" eb="22">
      <t>ホソウ</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</si>
  <si>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「９．希望する資格の種類」」で「５１４：浚渫」が選択されていますが、「１０．経営事項審査総合評定値」が入力されていません。</t>
    <rPh sb="3" eb="5">
      <t>キボウ</t>
    </rPh>
    <rPh sb="7" eb="9">
      <t>シカク</t>
    </rPh>
    <rPh sb="10" eb="12">
      <t>シュルイ</t>
    </rPh>
    <rPh sb="12" eb="13">
      <t>インズウ</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</si>
  <si>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「９．希望する資格の種類」」で「５１５：板金」が選択されていますが、「１０．経営事項審査総合評定値」が入力されていません。</t>
    <rPh sb="3" eb="5">
      <t>キボウ</t>
    </rPh>
    <rPh sb="7" eb="9">
      <t>シカク</t>
    </rPh>
    <rPh sb="10" eb="12">
      <t>シュルイ</t>
    </rPh>
    <rPh sb="12" eb="13">
      <t>インズウ</t>
    </rPh>
    <rPh sb="20" eb="22">
      <t>バンキン</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</si>
  <si>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「９．希望する資格の種類」」で「５１６：ガラス」が選択されていますが、「１０．経営事項審査総合評定値」が入力されていません。</t>
    <rPh sb="3" eb="5">
      <t>キボウ</t>
    </rPh>
    <rPh sb="7" eb="9">
      <t>シカク</t>
    </rPh>
    <rPh sb="10" eb="12">
      <t>シュルイ</t>
    </rPh>
    <rPh sb="12" eb="13">
      <t>インズウ</t>
    </rPh>
    <rPh sb="25" eb="27">
      <t>センタク</t>
    </rPh>
    <rPh sb="39" eb="41">
      <t>ケイエイ</t>
    </rPh>
    <rPh sb="41" eb="43">
      <t>ジコウ</t>
    </rPh>
    <rPh sb="43" eb="45">
      <t>シンサ</t>
    </rPh>
    <rPh sb="45" eb="47">
      <t>ソウゴウ</t>
    </rPh>
    <rPh sb="47" eb="49">
      <t>ヒョウテイ</t>
    </rPh>
    <rPh sb="49" eb="50">
      <t>チ</t>
    </rPh>
    <rPh sb="52" eb="54">
      <t>ニュウリョク</t>
    </rPh>
    <phoneticPr fontId="1"/>
  </si>
  <si>
    <t>「９．希望する資格の種類」」で「５１７：塗装」が選択されていますが、「１０．経営事項審査総合評定値」が入力されていません。</t>
    <rPh sb="3" eb="5">
      <t>キボウ</t>
    </rPh>
    <rPh sb="7" eb="9">
      <t>シカク</t>
    </rPh>
    <rPh sb="10" eb="12">
      <t>シュルイ</t>
    </rPh>
    <rPh sb="12" eb="13">
      <t>インズウ</t>
    </rPh>
    <rPh sb="20" eb="22">
      <t>トソウ</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</si>
  <si>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「９．希望する資格の種類」」で「５１８：防水」が選択されていますが、「１０．経営事項審査総合評定値」が入力されていません。</t>
    <rPh sb="3" eb="5">
      <t>キボウ</t>
    </rPh>
    <rPh sb="7" eb="9">
      <t>シカク</t>
    </rPh>
    <rPh sb="10" eb="12">
      <t>シュルイ</t>
    </rPh>
    <rPh sb="12" eb="13">
      <t>インズウ</t>
    </rPh>
    <rPh sb="20" eb="22">
      <t>ボウスイ</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</si>
  <si>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「９．希望する資格の種類」」で「５１９：内装仕上」が選択されていますが、「１０．経営事項審査総合評定値」が入力されていません。</t>
    <rPh sb="3" eb="5">
      <t>キボウ</t>
    </rPh>
    <rPh sb="7" eb="9">
      <t>シカク</t>
    </rPh>
    <rPh sb="10" eb="12">
      <t>シュルイ</t>
    </rPh>
    <rPh sb="12" eb="13">
      <t>インズウ</t>
    </rPh>
    <rPh sb="20" eb="22">
      <t>ナイソウ</t>
    </rPh>
    <rPh sb="22" eb="24">
      <t>シア</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</si>
  <si>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「９．希望する資格の種類」」で「５２０：機械器具設置」が選択されていますが、「１０．経営事項審査総合評定値」が入力されていません。</t>
    <rPh sb="3" eb="5">
      <t>キボウ</t>
    </rPh>
    <rPh sb="7" eb="9">
      <t>シカク</t>
    </rPh>
    <rPh sb="10" eb="12">
      <t>シュルイ</t>
    </rPh>
    <rPh sb="12" eb="13">
      <t>インズウ</t>
    </rPh>
    <rPh sb="20" eb="22">
      <t>キカイ</t>
    </rPh>
    <rPh sb="22" eb="24">
      <t>キグ</t>
    </rPh>
    <rPh sb="24" eb="26">
      <t>セッチ</t>
    </rPh>
    <rPh sb="28" eb="30">
      <t>センタク</t>
    </rPh>
    <rPh sb="42" eb="44">
      <t>ケイエイ</t>
    </rPh>
    <rPh sb="44" eb="46">
      <t>ジコウ</t>
    </rPh>
    <rPh sb="46" eb="48">
      <t>シンサ</t>
    </rPh>
    <rPh sb="48" eb="50">
      <t>ソウゴウ</t>
    </rPh>
    <rPh sb="50" eb="52">
      <t>ヒョウテイ</t>
    </rPh>
    <rPh sb="52" eb="53">
      <t>チ</t>
    </rPh>
    <rPh sb="55" eb="57">
      <t>ニュウリョク</t>
    </rPh>
    <phoneticPr fontId="1"/>
  </si>
  <si>
    <t>「９．希望する資格の種類」」で「５２１：熱絶縁」が選択されていますが、「１０．経営事項審査総合評定値」が入力されていません。</t>
    <rPh sb="3" eb="5">
      <t>キボウ</t>
    </rPh>
    <rPh sb="7" eb="9">
      <t>シカク</t>
    </rPh>
    <rPh sb="10" eb="12">
      <t>シュルイ</t>
    </rPh>
    <rPh sb="12" eb="13">
      <t>インズウ</t>
    </rPh>
    <rPh sb="20" eb="21">
      <t>ネツ</t>
    </rPh>
    <rPh sb="21" eb="23">
      <t>ゼツエン</t>
    </rPh>
    <rPh sb="25" eb="27">
      <t>センタク</t>
    </rPh>
    <rPh sb="39" eb="41">
      <t>ケイエイ</t>
    </rPh>
    <rPh sb="41" eb="43">
      <t>ジコウ</t>
    </rPh>
    <rPh sb="43" eb="45">
      <t>シンサ</t>
    </rPh>
    <rPh sb="45" eb="47">
      <t>ソウゴウ</t>
    </rPh>
    <rPh sb="47" eb="49">
      <t>ヒョウテイ</t>
    </rPh>
    <rPh sb="49" eb="50">
      <t>チ</t>
    </rPh>
    <rPh sb="52" eb="54">
      <t>ニュウリョク</t>
    </rPh>
    <phoneticPr fontId="1"/>
  </si>
  <si>
    <t>「９．希望する資格の種類」」で「５２２：電気通信」が選択されていますが、「１０．経営事項審査総合評定値」が入力されていません。</t>
    <rPh sb="3" eb="5">
      <t>キボウ</t>
    </rPh>
    <rPh sb="7" eb="9">
      <t>シカク</t>
    </rPh>
    <rPh sb="10" eb="12">
      <t>シュルイ</t>
    </rPh>
    <rPh sb="12" eb="13">
      <t>インズウ</t>
    </rPh>
    <rPh sb="20" eb="22">
      <t>デンキ</t>
    </rPh>
    <rPh sb="22" eb="24">
      <t>ツウシン</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</si>
  <si>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「９．希望する資格の種類」」で「５２３：造園」が選択されていますが、「１０．経営事項審査総合評定値」が入力されていません。</t>
    <rPh sb="3" eb="5">
      <t>キボウ</t>
    </rPh>
    <rPh sb="7" eb="9">
      <t>シカク</t>
    </rPh>
    <rPh sb="10" eb="12">
      <t>シュルイ</t>
    </rPh>
    <rPh sb="12" eb="13">
      <t>インズウ</t>
    </rPh>
    <rPh sb="20" eb="22">
      <t>ゾウエン</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</si>
  <si>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「９．希望する資格の種類」」で「５２４：さく井」が選択されていますが、「１０．経営事項審査総合評定値」が入力されていません。</t>
    <rPh sb="3" eb="5">
      <t>キボウ</t>
    </rPh>
    <rPh sb="7" eb="9">
      <t>シカク</t>
    </rPh>
    <rPh sb="10" eb="12">
      <t>シュルイ</t>
    </rPh>
    <rPh sb="12" eb="13">
      <t>インズウ</t>
    </rPh>
    <rPh sb="22" eb="23">
      <t>イ</t>
    </rPh>
    <rPh sb="25" eb="27">
      <t>センタク</t>
    </rPh>
    <rPh sb="39" eb="41">
      <t>ケイエイ</t>
    </rPh>
    <rPh sb="41" eb="43">
      <t>ジコウ</t>
    </rPh>
    <rPh sb="43" eb="45">
      <t>シンサ</t>
    </rPh>
    <rPh sb="45" eb="47">
      <t>ソウゴウ</t>
    </rPh>
    <rPh sb="47" eb="49">
      <t>ヒョウテイ</t>
    </rPh>
    <rPh sb="49" eb="50">
      <t>チ</t>
    </rPh>
    <rPh sb="52" eb="54">
      <t>ニュウリョク</t>
    </rPh>
    <phoneticPr fontId="1"/>
  </si>
  <si>
    <t>「９．希望する資格の種類」」で「５２５：建具」が選択されていますが、「１０．経営事項審査総合評定値」が入力されていません。</t>
    <rPh sb="3" eb="5">
      <t>キボウ</t>
    </rPh>
    <rPh sb="7" eb="9">
      <t>シカク</t>
    </rPh>
    <rPh sb="10" eb="12">
      <t>シュルイ</t>
    </rPh>
    <rPh sb="12" eb="13">
      <t>インズウ</t>
    </rPh>
    <rPh sb="20" eb="22">
      <t>タテグ</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</si>
  <si>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「９．希望する資格の種類」」で「５２６：水道施設」が選択されていますが、「１０．経営事項審査総合評定値」が入力されていません。</t>
    <rPh sb="3" eb="5">
      <t>キボウ</t>
    </rPh>
    <rPh sb="7" eb="9">
      <t>シカク</t>
    </rPh>
    <rPh sb="10" eb="12">
      <t>シュルイ</t>
    </rPh>
    <rPh sb="12" eb="13">
      <t>インズウ</t>
    </rPh>
    <rPh sb="20" eb="22">
      <t>スイドウ</t>
    </rPh>
    <rPh sb="22" eb="24">
      <t>シセツ</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</si>
  <si>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「９．希望する資格の種類」」で「５２７：消防施設」が選択されていますが、「１０．経営事項審査総合評定値」が入力されていません。</t>
    <rPh sb="3" eb="5">
      <t>キボウ</t>
    </rPh>
    <rPh sb="7" eb="9">
      <t>シカク</t>
    </rPh>
    <rPh sb="10" eb="12">
      <t>シュルイ</t>
    </rPh>
    <rPh sb="12" eb="13">
      <t>インズウ</t>
    </rPh>
    <rPh sb="20" eb="22">
      <t>ショウボウ</t>
    </rPh>
    <rPh sb="22" eb="24">
      <t>シセツ</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</si>
  <si>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「９．希望する資格の種類」」で「５２８：清掃施設」が選択されていますが、「１０．経営事項審査総合評定値」が入力されていません。</t>
    <rPh sb="3" eb="5">
      <t>キボウ</t>
    </rPh>
    <rPh sb="7" eb="9">
      <t>シカク</t>
    </rPh>
    <rPh sb="10" eb="12">
      <t>シュルイ</t>
    </rPh>
    <rPh sb="12" eb="13">
      <t>インズウ</t>
    </rPh>
    <rPh sb="20" eb="22">
      <t>セイソウ</t>
    </rPh>
    <rPh sb="22" eb="24">
      <t>シセツ</t>
    </rPh>
    <rPh sb="26" eb="28">
      <t>センタク</t>
    </rPh>
    <rPh sb="40" eb="42">
      <t>ケイエイ</t>
    </rPh>
    <rPh sb="42" eb="44">
      <t>ジコウ</t>
    </rPh>
    <rPh sb="44" eb="46">
      <t>シンサ</t>
    </rPh>
    <rPh sb="46" eb="48">
      <t>ソウゴウ</t>
    </rPh>
    <rPh sb="48" eb="50">
      <t>ヒョウテイ</t>
    </rPh>
    <rPh sb="50" eb="51">
      <t>チ</t>
    </rPh>
    <rPh sb="53" eb="55">
      <t>ニュウリョク</t>
    </rPh>
    <phoneticPr fontId="1"/>
  </si>
  <si>
    <t>「９．希望する資格の種類」」で「５２９：解体」が選択されていますが、「１０．経営事項審査総合評定値」が入力されていません。</t>
    <rPh sb="3" eb="5">
      <t>キボウ</t>
    </rPh>
    <rPh sb="7" eb="9">
      <t>シカク</t>
    </rPh>
    <rPh sb="10" eb="12">
      <t>シュルイ</t>
    </rPh>
    <rPh sb="12" eb="13">
      <t>インズウ</t>
    </rPh>
    <rPh sb="20" eb="22">
      <t>カイタイ</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</si>
  <si>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項目</t>
    <rPh sb="0" eb="2">
      <t>コウモク</t>
    </rPh>
    <phoneticPr fontId="1"/>
  </si>
  <si>
    <t>チェック</t>
    <phoneticPr fontId="1"/>
  </si>
  <si>
    <t>「１．住所、商号等」「過去の登録」が重複選択されています。</t>
    <rPh sb="3" eb="5">
      <t>ジュウショ</t>
    </rPh>
    <rPh sb="6" eb="8">
      <t>ショウゴウ</t>
    </rPh>
    <rPh sb="8" eb="9">
      <t>トウ</t>
    </rPh>
    <rPh sb="11" eb="13">
      <t>カコ</t>
    </rPh>
    <rPh sb="14" eb="16">
      <t>トウロク</t>
    </rPh>
    <rPh sb="18" eb="20">
      <t>ジュウフク</t>
    </rPh>
    <rPh sb="20" eb="22">
      <t>センタク</t>
    </rPh>
    <phoneticPr fontId="1"/>
  </si>
  <si>
    <t>「９．希望する資格の種類」」で「５０８：電気」が選択されていますが、「１０．経営事項審査総合評定値」が入力されていません。</t>
    <rPh sb="3" eb="5">
      <t>キボウ</t>
    </rPh>
    <rPh sb="7" eb="9">
      <t>シカク</t>
    </rPh>
    <rPh sb="10" eb="12">
      <t>シュルイ</t>
    </rPh>
    <rPh sb="12" eb="13">
      <t>インズウ</t>
    </rPh>
    <rPh sb="20" eb="22">
      <t>デンキ</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</si>
  <si>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「９．希望する資格の種類」」で「５０７：屋根」が選択されていますが、「１０．経営事項審査総合評定値」が入力されていません。</t>
    <rPh sb="3" eb="5">
      <t>キボウ</t>
    </rPh>
    <rPh sb="7" eb="9">
      <t>シカク</t>
    </rPh>
    <rPh sb="10" eb="12">
      <t>シュルイ</t>
    </rPh>
    <rPh sb="12" eb="13">
      <t>インズウ</t>
    </rPh>
    <rPh sb="20" eb="22">
      <t>ヤネ</t>
    </rPh>
    <rPh sb="24" eb="26">
      <t>センタク</t>
    </rPh>
    <rPh sb="38" eb="40">
      <t>ケイエイ</t>
    </rPh>
    <rPh sb="40" eb="42">
      <t>ジコウ</t>
    </rPh>
    <rPh sb="42" eb="44">
      <t>シンサ</t>
    </rPh>
    <rPh sb="44" eb="46">
      <t>ソウゴウ</t>
    </rPh>
    <rPh sb="46" eb="48">
      <t>ヒョウテイ</t>
    </rPh>
    <rPh sb="48" eb="49">
      <t>チ</t>
    </rPh>
    <rPh sb="51" eb="53">
      <t>ニュウリョク</t>
    </rPh>
    <phoneticPr fontId="1"/>
  </si>
  <si>
    <t>「９．希望する資格の種類」」で「６０１：測量・地質調査」が選択されていますが、「１１．有資格者」が入力されていません。</t>
    <rPh sb="3" eb="5">
      <t>キボウ</t>
    </rPh>
    <rPh sb="7" eb="9">
      <t>シカク</t>
    </rPh>
    <rPh sb="10" eb="12">
      <t>シュルイ</t>
    </rPh>
    <rPh sb="12" eb="13">
      <t>インズウ</t>
    </rPh>
    <rPh sb="20" eb="22">
      <t>ソクリョウ</t>
    </rPh>
    <rPh sb="23" eb="25">
      <t>チシツ</t>
    </rPh>
    <rPh sb="25" eb="27">
      <t>チョウサ</t>
    </rPh>
    <rPh sb="29" eb="31">
      <t>センタク</t>
    </rPh>
    <rPh sb="43" eb="47">
      <t>ユウシカクシャ</t>
    </rPh>
    <rPh sb="49" eb="51">
      <t>ニュウリョク</t>
    </rPh>
    <phoneticPr fontId="1"/>
  </si>
  <si>
    <t>「９．希望する資格の種類」」で「６０２：建築設計・監理」が選択されていますが、「１１．有資格者」が入力されていません。</t>
    <rPh sb="3" eb="5">
      <t>キボウ</t>
    </rPh>
    <rPh sb="7" eb="9">
      <t>シカク</t>
    </rPh>
    <rPh sb="10" eb="12">
      <t>シュルイ</t>
    </rPh>
    <rPh sb="12" eb="13">
      <t>インズウ</t>
    </rPh>
    <rPh sb="20" eb="22">
      <t>ケンチク</t>
    </rPh>
    <rPh sb="22" eb="24">
      <t>セッケイ</t>
    </rPh>
    <rPh sb="25" eb="27">
      <t>カンリ</t>
    </rPh>
    <rPh sb="29" eb="31">
      <t>センタク</t>
    </rPh>
    <rPh sb="43" eb="47">
      <t>ユウシカクシャ</t>
    </rPh>
    <rPh sb="49" eb="51">
      <t>ニュウリョク</t>
    </rPh>
    <phoneticPr fontId="1"/>
  </si>
  <si>
    <t>「９．希望する資格の種類」」で「６０３：建設コンサルタント」が選択されていますが、「１１．有資格者」が入力されていません。</t>
    <rPh sb="3" eb="5">
      <t>キボウ</t>
    </rPh>
    <rPh sb="7" eb="9">
      <t>シカク</t>
    </rPh>
    <rPh sb="10" eb="12">
      <t>シュルイ</t>
    </rPh>
    <rPh sb="12" eb="13">
      <t>インズウ</t>
    </rPh>
    <rPh sb="20" eb="22">
      <t>ケンセツ</t>
    </rPh>
    <rPh sb="31" eb="33">
      <t>センタク</t>
    </rPh>
    <rPh sb="45" eb="49">
      <t>ユウシカクシャ</t>
    </rPh>
    <rPh sb="51" eb="53">
      <t>ニュウリョク</t>
    </rPh>
    <phoneticPr fontId="1"/>
  </si>
  <si>
    <t>「９．希望する資格の種類」」で「６０４：その他」が選択されていますが、「１１．有資格者」が入力されていません。</t>
    <rPh sb="3" eb="5">
      <t>キボウ</t>
    </rPh>
    <rPh sb="7" eb="9">
      <t>シカク</t>
    </rPh>
    <rPh sb="10" eb="12">
      <t>シュルイ</t>
    </rPh>
    <rPh sb="12" eb="13">
      <t>インズウ</t>
    </rPh>
    <rPh sb="22" eb="23">
      <t>タ</t>
    </rPh>
    <rPh sb="25" eb="27">
      <t>センタク</t>
    </rPh>
    <rPh sb="39" eb="43">
      <t>ユウシカクシャ</t>
    </rPh>
    <rPh sb="45" eb="47">
      <t>ニュウリョク</t>
    </rPh>
    <phoneticPr fontId="1"/>
  </si>
  <si>
    <t>４．年間生産（販売額）</t>
    <rPh sb="2" eb="4">
      <t>ネンカン</t>
    </rPh>
    <rPh sb="4" eb="6">
      <t>セイサン</t>
    </rPh>
    <rPh sb="7" eb="9">
      <t>ハンバイ</t>
    </rPh>
    <rPh sb="9" eb="10">
      <t>ガク</t>
    </rPh>
    <phoneticPr fontId="1"/>
  </si>
  <si>
    <t>６．流動比率</t>
    <rPh sb="2" eb="4">
      <t>リュウドウ</t>
    </rPh>
    <rPh sb="4" eb="5">
      <t>ヒ</t>
    </rPh>
    <rPh sb="5" eb="6">
      <t>リツ</t>
    </rPh>
    <phoneticPr fontId="1"/>
  </si>
  <si>
    <t>７．営業年数</t>
    <rPh sb="2" eb="4">
      <t>エイギョウ</t>
    </rPh>
    <rPh sb="4" eb="6">
      <t>ネンスウ</t>
    </rPh>
    <phoneticPr fontId="1"/>
  </si>
  <si>
    <t>９．（２）物品の販売</t>
    <rPh sb="5" eb="7">
      <t>ブッピン</t>
    </rPh>
    <rPh sb="8" eb="10">
      <t>ハンバイ</t>
    </rPh>
    <phoneticPr fontId="1"/>
  </si>
  <si>
    <t>９．（３）役務の提供等</t>
    <rPh sb="5" eb="7">
      <t>エキム</t>
    </rPh>
    <rPh sb="8" eb="10">
      <t>テイキョウ</t>
    </rPh>
    <rPh sb="10" eb="11">
      <t>トウ</t>
    </rPh>
    <phoneticPr fontId="1"/>
  </si>
  <si>
    <t>９．（４）物品の買受</t>
    <rPh sb="5" eb="7">
      <t>ブッピン</t>
    </rPh>
    <rPh sb="8" eb="10">
      <t>カイウケ</t>
    </rPh>
    <phoneticPr fontId="1"/>
  </si>
  <si>
    <t>９．（５） ア．総合工事</t>
    <phoneticPr fontId="1"/>
  </si>
  <si>
    <t>９．（５） イ．専門工事</t>
    <phoneticPr fontId="1"/>
  </si>
  <si>
    <t>９．（６）設計・測量</t>
    <phoneticPr fontId="1"/>
  </si>
  <si>
    <t>１０．技術力（有資格者）</t>
    <rPh sb="3" eb="6">
      <t>ギジュツリョク</t>
    </rPh>
    <rPh sb="7" eb="11">
      <t>ユウシカクシャ</t>
    </rPh>
    <phoneticPr fontId="1"/>
  </si>
  <si>
    <t>エラー数</t>
    <rPh sb="3" eb="4">
      <t>スウ</t>
    </rPh>
    <phoneticPr fontId="1"/>
  </si>
  <si>
    <t>箇所</t>
    <rPh sb="0" eb="2">
      <t>カショ</t>
    </rPh>
    <phoneticPr fontId="1"/>
  </si>
  <si>
    <t>①申請書様式シートの緑色部分に入力してください。</t>
    <rPh sb="1" eb="4">
      <t>シンセイショ</t>
    </rPh>
    <rPh sb="4" eb="6">
      <t>ヨウシキ</t>
    </rPh>
    <rPh sb="10" eb="12">
      <t>ミドリイロ</t>
    </rPh>
    <rPh sb="12" eb="14">
      <t>ブブン</t>
    </rPh>
    <rPh sb="15" eb="17">
      <t>ニュウリョク</t>
    </rPh>
    <phoneticPr fontId="1"/>
  </si>
  <si>
    <t>③エラーが無くなったことを確認し、申請書様式を印刷してください。</t>
    <rPh sb="5" eb="6">
      <t>ナ</t>
    </rPh>
    <rPh sb="13" eb="15">
      <t>カクニン</t>
    </rPh>
    <rPh sb="17" eb="20">
      <t>シンセイショ</t>
    </rPh>
    <rPh sb="20" eb="22">
      <t>ヨウシキ</t>
    </rPh>
    <rPh sb="23" eb="25">
      <t>インサツ</t>
    </rPh>
    <phoneticPr fontId="1"/>
  </si>
  <si>
    <t>②すべて入力後にエラーがある場合は、「エラーチェックリスト」シートを参照し、</t>
    <rPh sb="4" eb="7">
      <t>ニュウリョクゴ</t>
    </rPh>
    <rPh sb="14" eb="16">
      <t>バアイ</t>
    </rPh>
    <rPh sb="34" eb="36">
      <t>サンショウ</t>
    </rPh>
    <phoneticPr fontId="1"/>
  </si>
  <si>
    <t>※その他、ご不明な点がございましたら、各担当部署もしくは会計課へ</t>
    <rPh sb="3" eb="4">
      <t>ホカ</t>
    </rPh>
    <rPh sb="6" eb="8">
      <t>フメイ</t>
    </rPh>
    <rPh sb="9" eb="10">
      <t>テン</t>
    </rPh>
    <rPh sb="19" eb="20">
      <t>カク</t>
    </rPh>
    <rPh sb="20" eb="22">
      <t>タントウ</t>
    </rPh>
    <rPh sb="22" eb="24">
      <t>ブショ</t>
    </rPh>
    <rPh sb="28" eb="31">
      <t>カイケイカ</t>
    </rPh>
    <phoneticPr fontId="1"/>
  </si>
  <si>
    <t>　 ご連絡ください。</t>
    <phoneticPr fontId="1"/>
  </si>
  <si>
    <t>　 エラーが無くなるまで修正してください。</t>
    <rPh sb="6" eb="7">
      <t>ナ</t>
    </rPh>
    <phoneticPr fontId="1"/>
  </si>
  <si>
    <t>④提出するエクセルファイルの名称は以下のとおりお願いします。</t>
    <rPh sb="1" eb="3">
      <t>テイシュツ</t>
    </rPh>
    <rPh sb="14" eb="16">
      <t>メイショウ</t>
    </rPh>
    <rPh sb="17" eb="19">
      <t>イカ</t>
    </rPh>
    <rPh sb="24" eb="25">
      <t>ネガ</t>
    </rPh>
    <phoneticPr fontId="1"/>
  </si>
  <si>
    <t>　 ◆記入例</t>
    <rPh sb="3" eb="5">
      <t>キニュウ</t>
    </rPh>
    <rPh sb="5" eb="6">
      <t>レイ</t>
    </rPh>
    <phoneticPr fontId="1"/>
  </si>
  <si>
    <t>　　　　このたびは、入札参加資格申請をご希望いただきありがとうございます。</t>
    <rPh sb="10" eb="12">
      <t>ニュウサツ</t>
    </rPh>
    <rPh sb="12" eb="14">
      <t>サンカ</t>
    </rPh>
    <rPh sb="14" eb="16">
      <t>シカク</t>
    </rPh>
    <rPh sb="16" eb="18">
      <t>シンセイ</t>
    </rPh>
    <rPh sb="20" eb="22">
      <t>キボウ</t>
    </rPh>
    <phoneticPr fontId="1"/>
  </si>
  <si>
    <t>　 先に貴社から提出いただきました一般競争（指名競争）入札参加資格審査について、</t>
    <rPh sb="2" eb="3">
      <t>サキ</t>
    </rPh>
    <rPh sb="4" eb="6">
      <t>キシャ</t>
    </rPh>
    <rPh sb="8" eb="10">
      <t>テイシュツ</t>
    </rPh>
    <rPh sb="17" eb="19">
      <t>イッパン</t>
    </rPh>
    <rPh sb="19" eb="21">
      <t>キョウソウ</t>
    </rPh>
    <rPh sb="22" eb="24">
      <t>シメイ</t>
    </rPh>
    <rPh sb="24" eb="26">
      <t>キョウソウ</t>
    </rPh>
    <rPh sb="27" eb="29">
      <t>ニュウサツ</t>
    </rPh>
    <rPh sb="29" eb="31">
      <t>サンカ</t>
    </rPh>
    <rPh sb="31" eb="33">
      <t>シカク</t>
    </rPh>
    <rPh sb="33" eb="35">
      <t>シンサ</t>
    </rPh>
    <phoneticPr fontId="1"/>
  </si>
  <si>
    <t>財務諸表（直近の2ヵ年分）</t>
    <rPh sb="0" eb="2">
      <t>ザイム</t>
    </rPh>
    <rPh sb="2" eb="4">
      <t>ショヒョウ</t>
    </rPh>
    <rPh sb="5" eb="7">
      <t>チョッキン</t>
    </rPh>
    <rPh sb="10" eb="11">
      <t>ネン</t>
    </rPh>
    <rPh sb="11" eb="12">
      <t>ブン</t>
    </rPh>
    <phoneticPr fontId="1"/>
  </si>
  <si>
    <t>履歴事項全部証明書の会社設立年月日
（yyyy/mm/dd)</t>
    <phoneticPr fontId="1"/>
  </si>
  <si>
    <t>　【業者名】一般競争（指名競争）入札参加資格審査申請書_R5-7.xlsx</t>
    <rPh sb="2" eb="4">
      <t>ギョウシャ</t>
    </rPh>
    <rPh sb="4" eb="5">
      <t>メイ</t>
    </rPh>
    <phoneticPr fontId="1"/>
  </si>
  <si>
    <t xml:space="preserve">  　　【熊本日赤】一般競争（指名競争）入札参加資格審査申請書_R5-7.xlsx</t>
    <rPh sb="5" eb="7">
      <t>クマモト</t>
    </rPh>
    <rPh sb="7" eb="9">
      <t>ニッセキ</t>
    </rPh>
    <phoneticPr fontId="1"/>
  </si>
  <si>
    <t>　令和５・６・７年度において、熊本赤十字病院で行われる物品製造、建設工事等にかかる競争に参加する資格の審査を申請します。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2">
      <t>レイ</t>
    </rPh>
    <rPh sb="2" eb="3">
      <t>ワ</t>
    </rPh>
    <rPh sb="8" eb="10">
      <t>ネンド</t>
    </rPh>
    <rPh sb="15" eb="17">
      <t>クマモト</t>
    </rPh>
    <rPh sb="17" eb="20">
      <t>セキジュウジ</t>
    </rPh>
    <rPh sb="20" eb="22">
      <t>ビョウイン</t>
    </rPh>
    <rPh sb="23" eb="24">
      <t>オコナ</t>
    </rPh>
    <rPh sb="27" eb="29">
      <t>ブッピン</t>
    </rPh>
    <rPh sb="29" eb="31">
      <t>セイゾウ</t>
    </rPh>
    <rPh sb="32" eb="34">
      <t>ケンセツ</t>
    </rPh>
    <rPh sb="34" eb="36">
      <t>コウジ</t>
    </rPh>
    <rPh sb="36" eb="37">
      <t>トウ</t>
    </rPh>
    <rPh sb="41" eb="43">
      <t>キョウソウ</t>
    </rPh>
    <rPh sb="44" eb="46">
      <t>サンカ</t>
    </rPh>
    <rPh sb="48" eb="50">
      <t>シカク</t>
    </rPh>
    <rPh sb="51" eb="53">
      <t>シンサ</t>
    </rPh>
    <rPh sb="54" eb="56">
      <t>シンセイ</t>
    </rPh>
    <rPh sb="65" eb="67">
      <t>キョウソウ</t>
    </rPh>
    <rPh sb="67" eb="69">
      <t>ニュウサツ</t>
    </rPh>
    <rPh sb="69" eb="71">
      <t>サンカ</t>
    </rPh>
    <rPh sb="71" eb="72">
      <t>シャ</t>
    </rPh>
    <rPh sb="73" eb="75">
      <t>シカク</t>
    </rPh>
    <rPh sb="76" eb="77">
      <t>カン</t>
    </rPh>
    <rPh sb="79" eb="81">
      <t>コウジ</t>
    </rPh>
    <rPh sb="83" eb="84">
      <t>ダイ</t>
    </rPh>
    <rPh sb="86" eb="88">
      <t>キョウソウ</t>
    </rPh>
    <rPh sb="89" eb="91">
      <t>サンカ</t>
    </rPh>
    <rPh sb="100" eb="101">
      <t>モノ</t>
    </rPh>
    <rPh sb="103" eb="105">
      <t>ガイトウ</t>
    </rPh>
    <rPh sb="111" eb="112">
      <t>ナラ</t>
    </rPh>
    <rPh sb="116" eb="119">
      <t>シンセイショ</t>
    </rPh>
    <rPh sb="119" eb="120">
      <t>オヨ</t>
    </rPh>
    <rPh sb="121" eb="123">
      <t>テンプ</t>
    </rPh>
    <rPh sb="123" eb="125">
      <t>ショルイ</t>
    </rPh>
    <rPh sb="126" eb="128">
      <t>ナイヨウ</t>
    </rPh>
    <rPh sb="129" eb="131">
      <t>ジジツ</t>
    </rPh>
    <rPh sb="132" eb="134">
      <t>ソウイ</t>
    </rPh>
    <rPh sb="140" eb="142">
      <t>セイヤク</t>
    </rPh>
    <phoneticPr fontId="1"/>
  </si>
  <si>
    <t>令和５年２月〇日</t>
    <rPh sb="0" eb="1">
      <t>レイ</t>
    </rPh>
    <rPh sb="1" eb="2">
      <t>ワ</t>
    </rPh>
    <rPh sb="3" eb="4">
      <t>ネン</t>
    </rPh>
    <rPh sb="5" eb="6">
      <t>ガツ</t>
    </rPh>
    <rPh sb="7" eb="8">
      <t>ニチ</t>
    </rPh>
    <phoneticPr fontId="1"/>
  </si>
  <si>
    <t>入札〇第2023-1号</t>
    <rPh sb="0" eb="2">
      <t>ニュウサツ</t>
    </rPh>
    <rPh sb="3" eb="4">
      <t>ダイ</t>
    </rPh>
    <rPh sb="10" eb="11">
      <t>ゴウ</t>
    </rPh>
    <phoneticPr fontId="1"/>
  </si>
  <si>
    <t>　令和５年４月１日から令和８年３月３１日まで</t>
    <rPh sb="1" eb="2">
      <t>レイ</t>
    </rPh>
    <rPh sb="2" eb="3">
      <t>ワ</t>
    </rPh>
    <rPh sb="4" eb="5">
      <t>ネン</t>
    </rPh>
    <rPh sb="6" eb="7">
      <t>ガツ</t>
    </rPh>
    <rPh sb="8" eb="9">
      <t>ニチ</t>
    </rPh>
    <rPh sb="11" eb="12">
      <t>レイ</t>
    </rPh>
    <rPh sb="12" eb="13">
      <t>ワ</t>
    </rPh>
    <rPh sb="14" eb="15">
      <t>ネン</t>
    </rPh>
    <rPh sb="16" eb="17">
      <t>ガツ</t>
    </rPh>
    <rPh sb="19" eb="20">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</si>
</sst>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quot;月&quot;d&quot;日&quot;;@"/>
    <numFmt numFmtId="177" formatCode="0.00_ "/>
    <numFmt numFmtId="178" formatCode="[$-F800]dddd\,\ mmmm\ dd\,\ yyyy"/>
  </numFmts>
  <fonts count="27"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10"/>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26"/>
      <color theme="1"/>
      <name val="ＭＳ Ｐ明朝"/>
      <family val="1"/>
      <charset val="128"/>
    </font>
    <font>
      <sz val="7"/>
      <color theme="1"/>
      <name val="ＭＳ Ｐ明朝"/>
      <family val="1"/>
      <charset val="128"/>
    </font>
    <font>
      <sz val="11"/>
      <color theme="0"/>
      <name val="ＭＳ Ｐ明朝"/>
      <family val="1"/>
      <charset val="128"/>
    </font>
    <font>
      <sz val="11"/>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8"/>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14"/>
      <name val="ＭＳ Ｐゴシック"/>
      <family val="3"/>
      <charset val="128"/>
      <scheme val="minor"/>
    </font>
    <font>
      <sz val="13"/>
      <color theme="1"/>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503">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2" fillId="0" borderId="0" xfId="0" applyFont="1">
      <alignmen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4" fillId="0" borderId="4" xfId="0" applyFont="1" applyBorder="1" applyAlignment="1">
      <alignment horizontal="center" vertical="center"/>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38" fontId="0" fillId="0" borderId="0" xfId="1" applyFont="1">
      <alignment vertical="center"/>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0" fillId="0" borderId="0" xfId="0" applyAlignment="1">
      <alignment vertical="center"/>
    </xf>
    <xf numFmtId="0" fontId="0" fillId="0" borderId="0" xfId="0" applyAlignment="1">
      <alignment horizontal="right" vertical="center"/>
    </xf>
    <xf numFmtId="38" fontId="0" fillId="0" borderId="0" xfId="0" applyNumberFormat="1">
      <alignment vertical="center"/>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0" fontId="7" fillId="0" borderId="0" xfId="0" applyFont="1">
      <alignment vertical="center"/>
    </xf>
    <xf numFmtId="176" fontId="7" fillId="0" borderId="0" xfId="0" applyNumberFormat="1" applyFont="1" applyAlignment="1">
      <alignment horizontal="center" vertical="center"/>
    </xf>
    <xf numFmtId="0" fontId="7" fillId="0" borderId="0" xfId="0" applyFont="1" applyAlignment="1">
      <alignment vertical="center"/>
    </xf>
    <xf numFmtId="176" fontId="7" fillId="0" borderId="0" xfId="0" applyNumberFormat="1" applyFont="1" applyAlignment="1">
      <alignment vertical="center"/>
    </xf>
    <xf numFmtId="0" fontId="2" fillId="0" borderId="0" xfId="0" applyFont="1" applyBorder="1">
      <alignment vertical="center"/>
    </xf>
    <xf numFmtId="0" fontId="2" fillId="0" borderId="0" xfId="0" applyFont="1" applyFill="1" applyBorder="1">
      <alignment vertical="center"/>
    </xf>
    <xf numFmtId="0" fontId="10" fillId="0" borderId="7" xfId="0" applyFont="1" applyFill="1" applyBorder="1" applyAlignment="1">
      <alignment horizontal="center" vertical="center" textRotation="255"/>
    </xf>
    <xf numFmtId="0" fontId="10" fillId="0" borderId="0" xfId="0" applyFont="1" applyFill="1" applyBorder="1" applyAlignment="1">
      <alignment horizontal="center" vertical="center" textRotation="255"/>
    </xf>
    <xf numFmtId="0" fontId="3" fillId="0" borderId="15" xfId="0" applyFont="1" applyFill="1" applyBorder="1" applyAlignment="1" applyProtection="1">
      <alignment horizontal="center" vertical="center"/>
      <protection locked="0"/>
    </xf>
    <xf numFmtId="0" fontId="4" fillId="0" borderId="7" xfId="0" applyFont="1" applyFill="1" applyBorder="1" applyAlignment="1">
      <alignment horizontal="center" vertical="center" shrinkToFit="1"/>
    </xf>
    <xf numFmtId="0" fontId="3" fillId="0" borderId="0" xfId="0" applyFont="1" applyFill="1" applyBorder="1" applyAlignment="1" applyProtection="1">
      <alignment horizontal="center" vertical="center"/>
      <protection locked="0"/>
    </xf>
    <xf numFmtId="0" fontId="2" fillId="0" borderId="7" xfId="0" applyFont="1" applyFill="1" applyBorder="1" applyAlignment="1">
      <alignment horizontal="center" vertical="center"/>
    </xf>
    <xf numFmtId="0" fontId="3" fillId="0" borderId="7" xfId="0" applyFont="1" applyFill="1" applyBorder="1" applyAlignment="1" applyProtection="1">
      <alignment horizontal="center" vertical="center"/>
      <protection locked="0"/>
    </xf>
    <xf numFmtId="0" fontId="10" fillId="0" borderId="15" xfId="0" applyFont="1" applyFill="1" applyBorder="1" applyAlignment="1">
      <alignment horizontal="center" vertical="center" textRotation="255"/>
    </xf>
    <xf numFmtId="0" fontId="2" fillId="0" borderId="15" xfId="0" applyFont="1" applyFill="1" applyBorder="1" applyAlignment="1">
      <alignment horizontal="center" vertical="center"/>
    </xf>
    <xf numFmtId="0" fontId="4" fillId="0" borderId="15" xfId="0" applyFont="1" applyFill="1" applyBorder="1" applyAlignment="1">
      <alignment horizontal="center" vertical="center" shrinkToFit="1"/>
    </xf>
    <xf numFmtId="0" fontId="2" fillId="0" borderId="7"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0" xfId="0" applyFont="1" applyAlignment="1">
      <alignment horizontal="center" vertical="center"/>
    </xf>
    <xf numFmtId="0" fontId="2" fillId="0" borderId="0" xfId="0" applyFont="1" applyAlignment="1" applyProtection="1">
      <alignment horizontal="center" vertical="center"/>
      <protection locked="0"/>
    </xf>
    <xf numFmtId="0" fontId="3" fillId="0" borderId="0" xfId="0" applyFont="1" applyAlignment="1">
      <alignment horizontal="left" vertical="center"/>
    </xf>
    <xf numFmtId="0" fontId="2" fillId="0" borderId="7"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0" xfId="0" applyFont="1" applyFill="1" applyBorder="1" applyAlignment="1">
      <alignment vertical="center"/>
    </xf>
    <xf numFmtId="0" fontId="2" fillId="0" borderId="15" xfId="0" applyFont="1" applyBorder="1" applyAlignment="1">
      <alignment vertical="center"/>
    </xf>
    <xf numFmtId="0" fontId="0" fillId="0" borderId="0" xfId="0" applyAlignment="1">
      <alignment horizontal="center" vertical="center"/>
    </xf>
    <xf numFmtId="0" fontId="22" fillId="0" borderId="42" xfId="0" applyFont="1" applyBorder="1" applyAlignment="1">
      <alignment vertical="center"/>
    </xf>
    <xf numFmtId="0" fontId="23" fillId="0" borderId="41" xfId="0" applyFont="1" applyBorder="1" applyAlignment="1">
      <alignment horizontal="center" vertical="center"/>
    </xf>
    <xf numFmtId="0" fontId="24" fillId="0" borderId="0" xfId="0" applyFont="1">
      <alignment vertical="center"/>
    </xf>
    <xf numFmtId="0" fontId="25" fillId="0" borderId="0" xfId="0" applyFont="1">
      <alignment vertical="center"/>
    </xf>
    <xf numFmtId="0" fontId="26" fillId="0" borderId="0" xfId="0" applyFont="1">
      <alignment vertical="center"/>
    </xf>
    <xf numFmtId="0" fontId="20" fillId="0" borderId="0" xfId="0" applyFont="1" applyAlignment="1">
      <alignment horizontal="center" vertical="center"/>
    </xf>
    <xf numFmtId="0" fontId="21" fillId="0" borderId="43" xfId="0" applyFont="1" applyBorder="1" applyAlignment="1">
      <alignment horizontal="center" vertical="center"/>
    </xf>
    <xf numFmtId="0" fontId="21" fillId="0" borderId="44"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38" fontId="3" fillId="4" borderId="3" xfId="1" applyFont="1" applyFill="1" applyBorder="1" applyAlignment="1" applyProtection="1">
      <alignment vertical="center"/>
      <protection locked="0"/>
    </xf>
    <xf numFmtId="38" fontId="3" fillId="4" borderId="4" xfId="1" applyFont="1" applyFill="1" applyBorder="1" applyAlignment="1" applyProtection="1">
      <alignment vertical="center"/>
      <protection locked="0"/>
    </xf>
    <xf numFmtId="38" fontId="3" fillId="4" borderId="5" xfId="1" applyFont="1" applyFill="1" applyBorder="1" applyAlignment="1" applyProtection="1">
      <alignment vertical="center"/>
      <protection locked="0"/>
    </xf>
    <xf numFmtId="0" fontId="2" fillId="0" borderId="3" xfId="0" applyFont="1" applyBorder="1" applyAlignment="1">
      <alignment horizontal="center" vertical="center"/>
    </xf>
    <xf numFmtId="0" fontId="5" fillId="4" borderId="6"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4" borderId="14" xfId="0" applyFont="1" applyFill="1" applyBorder="1" applyAlignment="1" applyProtection="1">
      <alignment horizontal="center" vertical="center" wrapText="1"/>
      <protection locked="0"/>
    </xf>
    <xf numFmtId="0" fontId="5" fillId="4" borderId="15" xfId="0" applyFont="1" applyFill="1" applyBorder="1" applyAlignment="1" applyProtection="1">
      <alignment horizontal="center" vertical="center" wrapText="1"/>
      <protection locked="0"/>
    </xf>
    <xf numFmtId="0" fontId="5" fillId="4" borderId="16" xfId="0" applyFont="1" applyFill="1" applyBorder="1" applyAlignment="1" applyProtection="1">
      <alignment horizontal="center" vertical="center" wrapText="1"/>
      <protection locked="0"/>
    </xf>
    <xf numFmtId="57" fontId="4" fillId="4" borderId="6" xfId="0" applyNumberFormat="1" applyFont="1" applyFill="1" applyBorder="1" applyAlignment="1" applyProtection="1">
      <alignment horizontal="center" vertical="center" wrapText="1"/>
      <protection locked="0"/>
    </xf>
    <xf numFmtId="0" fontId="4" fillId="4" borderId="7" xfId="0" applyFont="1" applyFill="1" applyBorder="1" applyAlignment="1" applyProtection="1">
      <alignment horizontal="center" vertical="center" wrapText="1"/>
      <protection locked="0"/>
    </xf>
    <xf numFmtId="0" fontId="4" fillId="4" borderId="8" xfId="0" applyFont="1" applyFill="1" applyBorder="1" applyAlignment="1" applyProtection="1">
      <alignment horizontal="center" vertical="center" wrapText="1"/>
      <protection locked="0"/>
    </xf>
    <xf numFmtId="0" fontId="4" fillId="4" borderId="14"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2" fillId="0" borderId="1" xfId="0" applyFont="1" applyBorder="1" applyAlignment="1">
      <alignment horizontal="center" vertical="center"/>
    </xf>
    <xf numFmtId="0" fontId="4" fillId="0" borderId="1" xfId="0" applyFont="1" applyBorder="1" applyAlignment="1">
      <alignment horizontal="left" vertical="center" shrinkToFit="1"/>
    </xf>
    <xf numFmtId="0" fontId="3" fillId="4" borderId="3" xfId="0" applyFont="1" applyFill="1" applyBorder="1" applyAlignment="1" applyProtection="1">
      <alignment horizontal="center" vertical="center"/>
      <protection locked="0"/>
    </xf>
    <xf numFmtId="0" fontId="3" fillId="4" borderId="4" xfId="0" applyFont="1" applyFill="1" applyBorder="1" applyAlignment="1" applyProtection="1">
      <alignment horizontal="center" vertical="center"/>
      <protection locked="0"/>
    </xf>
    <xf numFmtId="0" fontId="3" fillId="4" borderId="5" xfId="0" applyFont="1" applyFill="1" applyBorder="1" applyAlignment="1" applyProtection="1">
      <alignment horizontal="center" vertical="center"/>
      <protection locked="0"/>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xf>
    <xf numFmtId="0" fontId="2" fillId="0" borderId="0" xfId="0" applyFont="1" applyAlignment="1">
      <alignment horizontal="left" vertical="top" shrinkToFit="1"/>
    </xf>
    <xf numFmtId="0" fontId="4"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xf>
    <xf numFmtId="0" fontId="2" fillId="4" borderId="15" xfId="0" applyFont="1" applyFill="1" applyBorder="1" applyAlignment="1" applyProtection="1">
      <alignment horizontal="center" vertical="center" shrinkToFit="1"/>
      <protection locked="0"/>
    </xf>
    <xf numFmtId="0" fontId="2" fillId="2" borderId="1" xfId="0" applyFont="1" applyFill="1" applyBorder="1" applyAlignment="1">
      <alignment horizontal="center" vertical="center" textRotation="255"/>
    </xf>
    <xf numFmtId="0" fontId="2" fillId="4" borderId="6" xfId="0" applyFont="1" applyFill="1" applyBorder="1" applyAlignment="1" applyProtection="1">
      <alignment horizontal="center" vertical="center"/>
      <protection locked="0"/>
    </xf>
    <xf numFmtId="0" fontId="2" fillId="4" borderId="7" xfId="0" applyFont="1" applyFill="1" applyBorder="1" applyAlignment="1" applyProtection="1">
      <alignment horizontal="center" vertical="center"/>
      <protection locked="0"/>
    </xf>
    <xf numFmtId="0" fontId="2" fillId="4" borderId="8" xfId="0" applyFont="1" applyFill="1" applyBorder="1" applyAlignment="1" applyProtection="1">
      <alignment horizontal="center" vertical="center"/>
      <protection locked="0"/>
    </xf>
    <xf numFmtId="0" fontId="2" fillId="4" borderId="14" xfId="0" applyFont="1" applyFill="1" applyBorder="1" applyAlignment="1" applyProtection="1">
      <alignment horizontal="center" vertical="center"/>
      <protection locked="0"/>
    </xf>
    <xf numFmtId="0" fontId="2" fillId="4" borderId="15" xfId="0" applyFont="1" applyFill="1" applyBorder="1" applyAlignment="1" applyProtection="1">
      <alignment horizontal="center" vertical="center"/>
      <protection locked="0"/>
    </xf>
    <xf numFmtId="0" fontId="2" fillId="4" borderId="16" xfId="0" applyFont="1" applyFill="1" applyBorder="1" applyAlignment="1" applyProtection="1">
      <alignment horizontal="center" vertical="center"/>
      <protection locked="0"/>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4" fillId="0" borderId="6"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0" borderId="0" xfId="0" applyFont="1" applyAlignment="1" applyProtection="1">
      <alignment horizontal="center" vertical="center"/>
      <protection locked="0"/>
    </xf>
    <xf numFmtId="0" fontId="14" fillId="0" borderId="14"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3" fillId="0" borderId="0" xfId="0" applyFont="1" applyAlignment="1">
      <alignment horizontal="left" vertical="center" wrapText="1"/>
    </xf>
    <xf numFmtId="0" fontId="3" fillId="0" borderId="0" xfId="0" applyFont="1" applyAlignment="1">
      <alignment horizontal="left" vertical="center"/>
    </xf>
    <xf numFmtId="3" fontId="4" fillId="4" borderId="6" xfId="0" applyNumberFormat="1" applyFont="1" applyFill="1" applyBorder="1" applyAlignment="1" applyProtection="1">
      <alignment horizontal="right" vertical="center" wrapText="1"/>
      <protection locked="0"/>
    </xf>
    <xf numFmtId="0" fontId="4" fillId="4" borderId="7" xfId="0" applyFont="1" applyFill="1" applyBorder="1" applyAlignment="1" applyProtection="1">
      <alignment horizontal="right" vertical="center" wrapText="1"/>
      <protection locked="0"/>
    </xf>
    <xf numFmtId="0" fontId="4" fillId="4" borderId="14" xfId="0" applyFont="1" applyFill="1" applyBorder="1" applyAlignment="1" applyProtection="1">
      <alignment horizontal="right" vertical="center" wrapText="1"/>
      <protection locked="0"/>
    </xf>
    <xf numFmtId="0" fontId="4" fillId="4" borderId="15" xfId="0" applyFont="1" applyFill="1" applyBorder="1" applyAlignment="1" applyProtection="1">
      <alignment horizontal="right" vertical="center" wrapText="1"/>
      <protection locked="0"/>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2" borderId="3" xfId="0" applyFont="1" applyFill="1" applyBorder="1" applyAlignment="1">
      <alignment horizontal="center" vertical="center" textRotation="255"/>
    </xf>
    <xf numFmtId="0" fontId="10" fillId="2" borderId="5" xfId="0" applyFont="1" applyFill="1" applyBorder="1" applyAlignment="1">
      <alignment horizontal="center" vertical="center" textRotation="255"/>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4" borderId="4" xfId="0" applyFont="1" applyFill="1" applyBorder="1" applyAlignment="1" applyProtection="1">
      <alignment horizontal="center" vertical="center" shrinkToFit="1"/>
      <protection locked="0"/>
    </xf>
    <xf numFmtId="0" fontId="4" fillId="4" borderId="5" xfId="0" applyFont="1" applyFill="1" applyBorder="1" applyAlignment="1" applyProtection="1">
      <alignment horizontal="center" vertical="center" shrinkToFit="1"/>
      <protection locked="0"/>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0" borderId="5" xfId="0" applyFont="1" applyBorder="1" applyAlignment="1">
      <alignment horizontal="center" vertical="center" shrinkToFi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Border="1" applyAlignment="1">
      <alignment horizontal="left" vertical="center"/>
    </xf>
    <xf numFmtId="0" fontId="8" fillId="4" borderId="19" xfId="0" applyFont="1" applyFill="1" applyBorder="1" applyAlignment="1">
      <alignment horizontal="center" vertical="center"/>
    </xf>
    <xf numFmtId="0" fontId="8" fillId="4" borderId="17" xfId="0" applyFont="1" applyFill="1" applyBorder="1" applyAlignment="1">
      <alignment horizontal="center" vertical="center"/>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4" borderId="6" xfId="0" applyNumberFormat="1" applyFont="1" applyFill="1" applyBorder="1" applyAlignment="1" applyProtection="1">
      <alignment horizontal="center" vertical="center"/>
      <protection locked="0"/>
    </xf>
    <xf numFmtId="3" fontId="7" fillId="4" borderId="7" xfId="0" applyNumberFormat="1" applyFont="1" applyFill="1" applyBorder="1" applyAlignment="1" applyProtection="1">
      <alignment horizontal="center" vertical="center"/>
      <protection locked="0"/>
    </xf>
    <xf numFmtId="3" fontId="7" fillId="4" borderId="12" xfId="0" applyNumberFormat="1" applyFont="1" applyFill="1" applyBorder="1" applyAlignment="1" applyProtection="1">
      <alignment horizontal="center" vertical="center"/>
      <protection locked="0"/>
    </xf>
    <xf numFmtId="3" fontId="7" fillId="4" borderId="0" xfId="0" applyNumberFormat="1" applyFont="1" applyFill="1" applyAlignment="1" applyProtection="1">
      <alignment horizontal="center" vertical="center"/>
      <protection locked="0"/>
    </xf>
    <xf numFmtId="3" fontId="7" fillId="4" borderId="14" xfId="0" applyNumberFormat="1" applyFont="1" applyFill="1" applyBorder="1" applyAlignment="1" applyProtection="1">
      <alignment horizontal="center" vertical="center"/>
      <protection locked="0"/>
    </xf>
    <xf numFmtId="3" fontId="7" fillId="4" borderId="15" xfId="0" applyNumberFormat="1" applyFont="1" applyFill="1" applyBorder="1" applyAlignment="1" applyProtection="1">
      <alignment horizontal="center" vertical="center"/>
      <protection locked="0"/>
    </xf>
    <xf numFmtId="0" fontId="2" fillId="4" borderId="9" xfId="0" applyFont="1" applyFill="1" applyBorder="1" applyAlignment="1" applyProtection="1">
      <alignment horizontal="center" vertical="center" wrapText="1" shrinkToFit="1"/>
      <protection locked="0"/>
    </xf>
    <xf numFmtId="0" fontId="2" fillId="4" borderId="10" xfId="0" applyFont="1" applyFill="1" applyBorder="1" applyAlignment="1" applyProtection="1">
      <alignment horizontal="center" vertical="center" wrapText="1" shrinkToFit="1"/>
      <protection locked="0"/>
    </xf>
    <xf numFmtId="0" fontId="2" fillId="4" borderId="11" xfId="0" applyFont="1" applyFill="1" applyBorder="1" applyAlignment="1" applyProtection="1">
      <alignment horizontal="center" vertical="center" wrapText="1" shrinkToFit="1"/>
      <protection locked="0"/>
    </xf>
    <xf numFmtId="0" fontId="2" fillId="4" borderId="14" xfId="0" applyFont="1" applyFill="1" applyBorder="1" applyAlignment="1" applyProtection="1">
      <alignment horizontal="center" vertical="center" wrapText="1" shrinkToFit="1"/>
      <protection locked="0"/>
    </xf>
    <xf numFmtId="0" fontId="2" fillId="4" borderId="15" xfId="0" applyFont="1" applyFill="1" applyBorder="1" applyAlignment="1" applyProtection="1">
      <alignment horizontal="center" vertical="center" wrapText="1" shrinkToFit="1"/>
      <protection locked="0"/>
    </xf>
    <xf numFmtId="0" fontId="2" fillId="4" borderId="16" xfId="0" applyFont="1" applyFill="1" applyBorder="1" applyAlignment="1" applyProtection="1">
      <alignment horizontal="center" vertical="center" wrapText="1" shrinkToFit="1"/>
      <protection locked="0"/>
    </xf>
    <xf numFmtId="0" fontId="2" fillId="0" borderId="13" xfId="0" applyFont="1" applyBorder="1" applyAlignment="1">
      <alignment horizontal="center" vertical="center"/>
    </xf>
    <xf numFmtId="14" fontId="16" fillId="3" borderId="12" xfId="0" applyNumberFormat="1" applyFont="1" applyFill="1" applyBorder="1" applyAlignment="1">
      <alignment horizontal="center" vertical="center" shrinkToFit="1"/>
    </xf>
    <xf numFmtId="0" fontId="16" fillId="3" borderId="0" xfId="0" applyFont="1" applyFill="1" applyAlignment="1">
      <alignment horizontal="center" vertical="center" shrinkToFit="1"/>
    </xf>
    <xf numFmtId="0" fontId="16" fillId="3" borderId="13" xfId="0" applyFont="1" applyFill="1" applyBorder="1" applyAlignment="1">
      <alignment horizontal="center" vertical="center" shrinkToFit="1"/>
    </xf>
    <xf numFmtId="0" fontId="16" fillId="3" borderId="12" xfId="0" applyFont="1" applyFill="1" applyBorder="1" applyAlignment="1">
      <alignment horizontal="center" vertical="center" shrinkToFit="1"/>
    </xf>
    <xf numFmtId="3" fontId="7" fillId="4" borderId="6" xfId="0" applyNumberFormat="1" applyFont="1" applyFill="1" applyBorder="1" applyAlignment="1" applyProtection="1">
      <alignment horizontal="right" vertical="center"/>
      <protection locked="0"/>
    </xf>
    <xf numFmtId="3" fontId="7" fillId="4" borderId="7" xfId="0" applyNumberFormat="1" applyFont="1" applyFill="1" applyBorder="1" applyAlignment="1" applyProtection="1">
      <alignment horizontal="right" vertical="center"/>
      <protection locked="0"/>
    </xf>
    <xf numFmtId="3" fontId="7" fillId="4" borderId="8" xfId="0" applyNumberFormat="1" applyFont="1" applyFill="1" applyBorder="1" applyAlignment="1" applyProtection="1">
      <alignment horizontal="right" vertical="center"/>
      <protection locked="0"/>
    </xf>
    <xf numFmtId="3" fontId="7" fillId="4" borderId="14" xfId="0" applyNumberFormat="1" applyFont="1" applyFill="1" applyBorder="1" applyAlignment="1" applyProtection="1">
      <alignment horizontal="right" vertical="center"/>
      <protection locked="0"/>
    </xf>
    <xf numFmtId="3" fontId="7" fillId="4" borderId="15" xfId="0" applyNumberFormat="1" applyFont="1" applyFill="1" applyBorder="1" applyAlignment="1" applyProtection="1">
      <alignment horizontal="right" vertical="center"/>
      <protection locked="0"/>
    </xf>
    <xf numFmtId="3" fontId="7" fillId="4" borderId="16" xfId="0" applyNumberFormat="1" applyFont="1" applyFill="1" applyBorder="1" applyAlignment="1" applyProtection="1">
      <alignment horizontal="right" vertical="center"/>
      <protection locked="0"/>
    </xf>
    <xf numFmtId="0" fontId="10" fillId="4" borderId="17" xfId="0" applyFont="1" applyFill="1" applyBorder="1" applyAlignment="1" applyProtection="1">
      <alignment horizontal="center" vertical="center" shrinkToFit="1"/>
      <protection locked="0"/>
    </xf>
    <xf numFmtId="0" fontId="10" fillId="4" borderId="18" xfId="0" applyFont="1" applyFill="1" applyBorder="1" applyAlignment="1" applyProtection="1">
      <alignment horizontal="center" vertical="center" shrinkToFit="1"/>
      <protection locked="0"/>
    </xf>
    <xf numFmtId="3" fontId="7" fillId="0" borderId="6" xfId="0" applyNumberFormat="1" applyFont="1" applyFill="1" applyBorder="1" applyAlignment="1" applyProtection="1">
      <alignment horizontal="right" vertical="center"/>
      <protection locked="0"/>
    </xf>
    <xf numFmtId="3" fontId="7" fillId="0" borderId="7" xfId="0" applyNumberFormat="1" applyFont="1" applyFill="1" applyBorder="1" applyAlignment="1" applyProtection="1">
      <alignment horizontal="right" vertical="center"/>
      <protection locked="0"/>
    </xf>
    <xf numFmtId="3" fontId="7" fillId="0" borderId="8" xfId="0" applyNumberFormat="1" applyFont="1" applyFill="1" applyBorder="1" applyAlignment="1" applyProtection="1">
      <alignment horizontal="right" vertical="center"/>
      <protection locked="0"/>
    </xf>
    <xf numFmtId="3" fontId="7" fillId="0" borderId="14" xfId="0" applyNumberFormat="1" applyFont="1" applyFill="1" applyBorder="1" applyAlignment="1" applyProtection="1">
      <alignment horizontal="right" vertical="center"/>
      <protection locked="0"/>
    </xf>
    <xf numFmtId="3" fontId="7" fillId="0" borderId="15" xfId="0" applyNumberFormat="1" applyFont="1" applyFill="1" applyBorder="1" applyAlignment="1" applyProtection="1">
      <alignment horizontal="right" vertical="center"/>
      <protection locked="0"/>
    </xf>
    <xf numFmtId="3" fontId="7" fillId="0" borderId="16" xfId="0" applyNumberFormat="1" applyFont="1" applyFill="1" applyBorder="1" applyAlignment="1" applyProtection="1">
      <alignment horizontal="right" vertical="center"/>
      <protection locked="0"/>
    </xf>
    <xf numFmtId="0" fontId="4" fillId="0" borderId="4" xfId="0" applyFont="1" applyBorder="1" applyAlignment="1">
      <alignment horizontal="center" vertical="center"/>
    </xf>
    <xf numFmtId="0" fontId="2" fillId="4" borderId="6" xfId="0" applyFont="1" applyFill="1" applyBorder="1" applyAlignment="1" applyProtection="1">
      <alignment horizontal="center" vertical="center" shrinkToFit="1"/>
      <protection locked="0"/>
    </xf>
    <xf numFmtId="0" fontId="2" fillId="4" borderId="7" xfId="0" applyFont="1" applyFill="1" applyBorder="1" applyAlignment="1" applyProtection="1">
      <alignment horizontal="center" vertical="center" shrinkToFit="1"/>
      <protection locked="0"/>
    </xf>
    <xf numFmtId="0" fontId="2" fillId="4" borderId="8" xfId="0" applyFont="1" applyFill="1" applyBorder="1" applyAlignment="1" applyProtection="1">
      <alignment horizontal="center" vertical="center" shrinkToFit="1"/>
      <protection locked="0"/>
    </xf>
    <xf numFmtId="0" fontId="2" fillId="4" borderId="12" xfId="0" applyFont="1" applyFill="1" applyBorder="1" applyAlignment="1" applyProtection="1">
      <alignment horizontal="center" vertical="center" shrinkToFit="1"/>
      <protection locked="0"/>
    </xf>
    <xf numFmtId="0" fontId="2" fillId="4" borderId="0" xfId="0" applyFont="1" applyFill="1" applyAlignment="1" applyProtection="1">
      <alignment horizontal="center" vertical="center" shrinkToFit="1"/>
      <protection locked="0"/>
    </xf>
    <xf numFmtId="0" fontId="2" fillId="4" borderId="13" xfId="0" applyFont="1" applyFill="1" applyBorder="1" applyAlignment="1" applyProtection="1">
      <alignment horizontal="center" vertical="center" shrinkToFit="1"/>
      <protection locked="0"/>
    </xf>
    <xf numFmtId="0" fontId="2" fillId="4" borderId="14" xfId="0" applyFont="1" applyFill="1" applyBorder="1" applyAlignment="1" applyProtection="1">
      <alignment horizontal="center" vertical="center" shrinkToFit="1"/>
      <protection locked="0"/>
    </xf>
    <xf numFmtId="0" fontId="2" fillId="4" borderId="16" xfId="0" applyFont="1" applyFill="1" applyBorder="1" applyAlignment="1" applyProtection="1">
      <alignment horizontal="center" vertical="center" shrinkToFit="1"/>
      <protection locked="0"/>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4" borderId="6" xfId="0" applyFont="1" applyFill="1" applyBorder="1" applyAlignment="1" applyProtection="1">
      <alignment horizontal="center" vertical="center" wrapText="1" shrinkToFit="1"/>
      <protection locked="0"/>
    </xf>
    <xf numFmtId="0" fontId="2" fillId="4" borderId="7" xfId="0" applyFont="1" applyFill="1" applyBorder="1" applyAlignment="1" applyProtection="1">
      <alignment horizontal="center" vertical="center" wrapText="1" shrinkToFit="1"/>
      <protection locked="0"/>
    </xf>
    <xf numFmtId="0" fontId="2" fillId="4" borderId="8" xfId="0" applyFont="1" applyFill="1" applyBorder="1" applyAlignment="1" applyProtection="1">
      <alignment horizontal="center" vertical="center" wrapText="1" shrinkToFit="1"/>
      <protection locked="0"/>
    </xf>
    <xf numFmtId="0" fontId="2" fillId="4" borderId="12" xfId="0" applyFont="1" applyFill="1" applyBorder="1" applyAlignment="1" applyProtection="1">
      <alignment horizontal="center" vertical="center" wrapText="1" shrinkToFit="1"/>
      <protection locked="0"/>
    </xf>
    <xf numFmtId="0" fontId="2" fillId="4" borderId="0" xfId="0" applyFont="1" applyFill="1" applyAlignment="1" applyProtection="1">
      <alignment horizontal="center" vertical="center" wrapText="1" shrinkToFit="1"/>
      <protection locked="0"/>
    </xf>
    <xf numFmtId="0" fontId="2" fillId="4" borderId="13" xfId="0" applyFont="1" applyFill="1" applyBorder="1" applyAlignment="1" applyProtection="1">
      <alignment horizontal="center" vertical="center" wrapText="1" shrinkToFit="1"/>
      <protection locked="0"/>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4" borderId="12" xfId="0"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5" fillId="4" borderId="9" xfId="0" applyFont="1" applyFill="1" applyBorder="1" applyAlignment="1" applyProtection="1">
      <alignment horizontal="center" vertical="center" wrapText="1" shrinkToFit="1"/>
      <protection locked="0"/>
    </xf>
    <xf numFmtId="0" fontId="5" fillId="4" borderId="10" xfId="0" applyFont="1" applyFill="1" applyBorder="1" applyAlignment="1" applyProtection="1">
      <alignment horizontal="center" vertical="center" wrapText="1" shrinkToFit="1"/>
      <protection locked="0"/>
    </xf>
    <xf numFmtId="0" fontId="5" fillId="4" borderId="11" xfId="0" applyFont="1" applyFill="1" applyBorder="1" applyAlignment="1" applyProtection="1">
      <alignment horizontal="center" vertical="center" wrapText="1" shrinkToFit="1"/>
      <protection locked="0"/>
    </xf>
    <xf numFmtId="0" fontId="5" fillId="4" borderId="12" xfId="0" applyFont="1" applyFill="1" applyBorder="1" applyAlignment="1" applyProtection="1">
      <alignment horizontal="center" vertical="center" wrapText="1" shrinkToFit="1"/>
      <protection locked="0"/>
    </xf>
    <xf numFmtId="0" fontId="5" fillId="4" borderId="0" xfId="0" applyFont="1" applyFill="1" applyAlignment="1" applyProtection="1">
      <alignment horizontal="center" vertical="center" wrapText="1" shrinkToFit="1"/>
      <protection locked="0"/>
    </xf>
    <xf numFmtId="0" fontId="5" fillId="4" borderId="13" xfId="0" applyFont="1" applyFill="1" applyBorder="1" applyAlignment="1" applyProtection="1">
      <alignment horizontal="center" vertical="center" wrapText="1" shrinkToFit="1"/>
      <protection locked="0"/>
    </xf>
    <xf numFmtId="0" fontId="5" fillId="4" borderId="14" xfId="0" applyFont="1" applyFill="1" applyBorder="1" applyAlignment="1" applyProtection="1">
      <alignment horizontal="center" vertical="center" wrapText="1" shrinkToFit="1"/>
      <protection locked="0"/>
    </xf>
    <xf numFmtId="0" fontId="5" fillId="4" borderId="15" xfId="0" applyFont="1" applyFill="1" applyBorder="1" applyAlignment="1" applyProtection="1">
      <alignment horizontal="center" vertical="center" wrapText="1" shrinkToFit="1"/>
      <protection locked="0"/>
    </xf>
    <xf numFmtId="0" fontId="5" fillId="4" borderId="16" xfId="0" applyFont="1" applyFill="1" applyBorder="1" applyAlignment="1" applyProtection="1">
      <alignment horizontal="center" vertical="center" wrapText="1" shrinkToFit="1"/>
      <protection locked="0"/>
    </xf>
    <xf numFmtId="0" fontId="5" fillId="4" borderId="19" xfId="0" applyFont="1" applyFill="1" applyBorder="1" applyAlignment="1">
      <alignment horizontal="center" vertical="center"/>
    </xf>
    <xf numFmtId="0" fontId="5" fillId="4" borderId="17" xfId="0" applyFont="1" applyFill="1" applyBorder="1" applyAlignment="1">
      <alignment horizontal="center" vertical="center"/>
    </xf>
    <xf numFmtId="0" fontId="11" fillId="4" borderId="37" xfId="0" applyFont="1" applyFill="1" applyBorder="1" applyAlignment="1" applyProtection="1">
      <alignment horizontal="center" vertical="center" wrapText="1"/>
      <protection locked="0"/>
    </xf>
    <xf numFmtId="0" fontId="11" fillId="4" borderId="7" xfId="0" applyFont="1" applyFill="1" applyBorder="1" applyAlignment="1" applyProtection="1">
      <alignment horizontal="center" vertical="center" wrapText="1"/>
      <protection locked="0"/>
    </xf>
    <xf numFmtId="0" fontId="11" fillId="4" borderId="8" xfId="0" applyFont="1" applyFill="1" applyBorder="1" applyAlignment="1" applyProtection="1">
      <alignment horizontal="center" vertical="center" wrapText="1"/>
      <protection locked="0"/>
    </xf>
    <xf numFmtId="0" fontId="11" fillId="4" borderId="38" xfId="0" applyFont="1" applyFill="1" applyBorder="1" applyAlignment="1" applyProtection="1">
      <alignment horizontal="center" vertical="center" wrapText="1"/>
      <protection locked="0"/>
    </xf>
    <xf numFmtId="0" fontId="11" fillId="4" borderId="39" xfId="0" applyFont="1" applyFill="1" applyBorder="1" applyAlignment="1" applyProtection="1">
      <alignment horizontal="center" vertical="center" wrapText="1"/>
      <protection locked="0"/>
    </xf>
    <xf numFmtId="0" fontId="11" fillId="4" borderId="40" xfId="0" applyFont="1" applyFill="1" applyBorder="1" applyAlignment="1" applyProtection="1">
      <alignment horizontal="center" vertical="center" wrapText="1"/>
      <protection locked="0"/>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1" fillId="4" borderId="23" xfId="0" applyFont="1" applyFill="1" applyBorder="1" applyAlignment="1" applyProtection="1">
      <alignment horizontal="center" vertical="center" wrapText="1"/>
      <protection locked="0"/>
    </xf>
    <xf numFmtId="0" fontId="11" fillId="4" borderId="24" xfId="0" applyFont="1" applyFill="1" applyBorder="1" applyAlignment="1" applyProtection="1">
      <alignment horizontal="center" vertical="center" wrapText="1"/>
      <protection locked="0"/>
    </xf>
    <xf numFmtId="0" fontId="11" fillId="4" borderId="26" xfId="0" applyFont="1" applyFill="1" applyBorder="1" applyAlignment="1" applyProtection="1">
      <alignment horizontal="center" vertical="center" wrapText="1"/>
      <protection locked="0"/>
    </xf>
    <xf numFmtId="0" fontId="11" fillId="4" borderId="27" xfId="0" applyFont="1" applyFill="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4" fillId="4" borderId="9" xfId="0" applyFont="1" applyFill="1" applyBorder="1" applyAlignment="1" applyProtection="1">
      <alignment horizontal="center" vertical="center" wrapText="1" shrinkToFit="1"/>
      <protection locked="0"/>
    </xf>
    <xf numFmtId="0" fontId="4" fillId="4" borderId="10" xfId="0" applyFont="1" applyFill="1" applyBorder="1" applyAlignment="1" applyProtection="1">
      <alignment horizontal="center" vertical="center" wrapText="1" shrinkToFit="1"/>
      <protection locked="0"/>
    </xf>
    <xf numFmtId="0" fontId="4" fillId="4" borderId="11" xfId="0" applyFont="1" applyFill="1" applyBorder="1" applyAlignment="1" applyProtection="1">
      <alignment horizontal="center" vertical="center" wrapText="1" shrinkToFit="1"/>
      <protection locked="0"/>
    </xf>
    <xf numFmtId="0" fontId="4" fillId="4" borderId="12" xfId="0" applyFont="1" applyFill="1" applyBorder="1" applyAlignment="1" applyProtection="1">
      <alignment horizontal="center" vertical="center" wrapText="1" shrinkToFit="1"/>
      <protection locked="0"/>
    </xf>
    <xf numFmtId="0" fontId="4" fillId="4" borderId="0" xfId="0" applyFont="1" applyFill="1" applyAlignment="1" applyProtection="1">
      <alignment horizontal="center" vertical="center" wrapText="1" shrinkToFit="1"/>
      <protection locked="0"/>
    </xf>
    <xf numFmtId="0" fontId="4" fillId="4" borderId="13" xfId="0" applyFont="1" applyFill="1" applyBorder="1" applyAlignment="1" applyProtection="1">
      <alignment horizontal="center" vertical="center" wrapText="1" shrinkToFit="1"/>
      <protection locked="0"/>
    </xf>
    <xf numFmtId="0" fontId="4" fillId="4" borderId="14" xfId="0" applyFont="1" applyFill="1" applyBorder="1" applyAlignment="1" applyProtection="1">
      <alignment horizontal="center" vertical="center" wrapText="1" shrinkToFit="1"/>
      <protection locked="0"/>
    </xf>
    <xf numFmtId="0" fontId="4" fillId="4" borderId="15" xfId="0" applyFont="1" applyFill="1" applyBorder="1" applyAlignment="1" applyProtection="1">
      <alignment horizontal="center" vertical="center" wrapText="1" shrinkToFit="1"/>
      <protection locked="0"/>
    </xf>
    <xf numFmtId="0" fontId="4" fillId="4" borderId="16" xfId="0" applyFont="1" applyFill="1" applyBorder="1" applyAlignment="1" applyProtection="1">
      <alignment horizontal="center" vertical="center" wrapText="1" shrinkToFit="1"/>
      <protection locked="0"/>
    </xf>
    <xf numFmtId="0" fontId="7" fillId="4" borderId="9" xfId="0" applyFont="1" applyFill="1" applyBorder="1" applyAlignment="1" applyProtection="1">
      <alignment horizontal="center" vertical="center" wrapText="1" shrinkToFit="1"/>
      <protection locked="0"/>
    </xf>
    <xf numFmtId="0" fontId="7" fillId="4" borderId="10" xfId="0" applyFont="1" applyFill="1" applyBorder="1" applyAlignment="1" applyProtection="1">
      <alignment horizontal="center" vertical="center" wrapText="1" shrinkToFit="1"/>
      <protection locked="0"/>
    </xf>
    <xf numFmtId="0" fontId="7" fillId="4" borderId="11" xfId="0" applyFont="1" applyFill="1" applyBorder="1" applyAlignment="1" applyProtection="1">
      <alignment horizontal="center" vertical="center" wrapText="1" shrinkToFit="1"/>
      <protection locked="0"/>
    </xf>
    <xf numFmtId="0" fontId="7" fillId="4" borderId="12" xfId="0" applyFont="1" applyFill="1" applyBorder="1" applyAlignment="1" applyProtection="1">
      <alignment horizontal="center" vertical="center" wrapText="1" shrinkToFit="1"/>
      <protection locked="0"/>
    </xf>
    <xf numFmtId="0" fontId="7" fillId="4" borderId="0" xfId="0" applyFont="1" applyFill="1" applyAlignment="1" applyProtection="1">
      <alignment horizontal="center" vertical="center" wrapText="1" shrinkToFit="1"/>
      <protection locked="0"/>
    </xf>
    <xf numFmtId="0" fontId="7" fillId="4" borderId="13" xfId="0" applyFont="1" applyFill="1" applyBorder="1" applyAlignment="1" applyProtection="1">
      <alignment horizontal="center" vertical="center" wrapText="1" shrinkToFit="1"/>
      <protection locked="0"/>
    </xf>
    <xf numFmtId="0" fontId="7" fillId="4" borderId="14" xfId="0" applyFont="1" applyFill="1" applyBorder="1" applyAlignment="1" applyProtection="1">
      <alignment horizontal="center" vertical="center" wrapText="1" shrinkToFit="1"/>
      <protection locked="0"/>
    </xf>
    <xf numFmtId="0" fontId="7" fillId="4" borderId="15" xfId="0" applyFont="1" applyFill="1" applyBorder="1" applyAlignment="1" applyProtection="1">
      <alignment horizontal="center" vertical="center" wrapText="1" shrinkToFit="1"/>
      <protection locked="0"/>
    </xf>
    <xf numFmtId="0" fontId="7" fillId="4" borderId="16" xfId="0" applyFont="1" applyFill="1" applyBorder="1" applyAlignment="1" applyProtection="1">
      <alignment horizontal="center" vertical="center" wrapText="1" shrinkToFit="1"/>
      <protection locked="0"/>
    </xf>
    <xf numFmtId="0" fontId="5" fillId="4" borderId="17" xfId="0" applyFont="1" applyFill="1" applyBorder="1" applyAlignment="1" applyProtection="1">
      <alignment horizontal="center" vertical="center" shrinkToFit="1"/>
      <protection locked="0"/>
    </xf>
    <xf numFmtId="0" fontId="5" fillId="4" borderId="18" xfId="0" applyFont="1" applyFill="1" applyBorder="1" applyAlignment="1" applyProtection="1">
      <alignment horizontal="center" vertical="center" shrinkToFit="1"/>
      <protection locked="0"/>
    </xf>
    <xf numFmtId="0" fontId="4" fillId="4" borderId="19" xfId="0" applyFont="1" applyFill="1" applyBorder="1" applyAlignment="1">
      <alignment horizontal="center" vertical="center"/>
    </xf>
    <xf numFmtId="0" fontId="4" fillId="4" borderId="17" xfId="0" applyFont="1" applyFill="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center" vertical="center"/>
    </xf>
    <xf numFmtId="0" fontId="2" fillId="4" borderId="2" xfId="0" applyFont="1" applyFill="1" applyBorder="1" applyAlignment="1" applyProtection="1">
      <alignment horizontal="center" vertical="center"/>
      <protection locked="0"/>
    </xf>
    <xf numFmtId="0" fontId="2" fillId="0" borderId="0" xfId="0" applyFont="1" applyFill="1" applyBorder="1" applyAlignment="1">
      <alignment horizontal="center" vertical="center"/>
    </xf>
    <xf numFmtId="38" fontId="2" fillId="4" borderId="6" xfId="1" applyFont="1" applyFill="1" applyBorder="1" applyAlignment="1">
      <alignment horizontal="right" vertical="center"/>
    </xf>
    <xf numFmtId="38" fontId="2" fillId="4" borderId="7" xfId="1" applyFont="1" applyFill="1" applyBorder="1" applyAlignment="1">
      <alignment horizontal="right" vertical="center"/>
    </xf>
    <xf numFmtId="38" fontId="2" fillId="4" borderId="14" xfId="1" applyFont="1" applyFill="1" applyBorder="1" applyAlignment="1">
      <alignment horizontal="right" vertical="center"/>
    </xf>
    <xf numFmtId="38" fontId="2" fillId="4" borderId="15" xfId="1" applyFont="1" applyFill="1" applyBorder="1" applyAlignment="1">
      <alignment horizontal="right"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178" fontId="7" fillId="4" borderId="12" xfId="0" applyNumberFormat="1" applyFont="1" applyFill="1" applyBorder="1" applyAlignment="1" applyProtection="1">
      <alignment horizontal="center" vertical="center" wrapText="1"/>
      <protection locked="0"/>
    </xf>
    <xf numFmtId="178" fontId="7" fillId="4" borderId="0" xfId="0" applyNumberFormat="1" applyFont="1" applyFill="1" applyAlignment="1" applyProtection="1">
      <alignment horizontal="center" vertical="center" wrapText="1"/>
      <protection locked="0"/>
    </xf>
    <xf numFmtId="178" fontId="7" fillId="4" borderId="13" xfId="0" applyNumberFormat="1" applyFont="1" applyFill="1" applyBorder="1" applyAlignment="1" applyProtection="1">
      <alignment horizontal="center" vertical="center" wrapText="1"/>
      <protection locked="0"/>
    </xf>
    <xf numFmtId="178" fontId="7" fillId="4" borderId="14" xfId="0" applyNumberFormat="1" applyFont="1" applyFill="1" applyBorder="1" applyAlignment="1" applyProtection="1">
      <alignment horizontal="center" vertical="center" wrapText="1"/>
      <protection locked="0"/>
    </xf>
    <xf numFmtId="178" fontId="7" fillId="4" borderId="15" xfId="0" applyNumberFormat="1" applyFont="1" applyFill="1" applyBorder="1" applyAlignment="1" applyProtection="1">
      <alignment horizontal="center" vertical="center" wrapText="1"/>
      <protection locked="0"/>
    </xf>
    <xf numFmtId="178" fontId="7" fillId="4"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right" vertical="center" wrapText="1"/>
    </xf>
    <xf numFmtId="0" fontId="7" fillId="0" borderId="7" xfId="0" applyFont="1" applyBorder="1" applyAlignment="1">
      <alignment horizontal="right" vertical="center"/>
    </xf>
    <xf numFmtId="0" fontId="7" fillId="0" borderId="14" xfId="0" applyFont="1" applyBorder="1" applyAlignment="1">
      <alignment horizontal="right" vertical="center"/>
    </xf>
    <xf numFmtId="0" fontId="7" fillId="0" borderId="15" xfId="0" applyFont="1" applyBorder="1" applyAlignment="1">
      <alignment horizontal="right"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4" borderId="4" xfId="0" applyFont="1" applyFill="1" applyBorder="1" applyAlignment="1" applyProtection="1">
      <alignment horizontal="left" vertical="center" shrinkToFit="1"/>
      <protection locked="0"/>
    </xf>
    <xf numFmtId="0" fontId="4" fillId="4" borderId="5" xfId="0" applyFont="1" applyFill="1" applyBorder="1" applyAlignment="1" applyProtection="1">
      <alignment horizontal="left" vertical="center" shrinkToFit="1"/>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7" fillId="4" borderId="8" xfId="0" applyFont="1" applyFill="1" applyBorder="1" applyAlignment="1" applyProtection="1">
      <alignment horizontal="center" vertical="center"/>
      <protection locked="0"/>
    </xf>
    <xf numFmtId="0" fontId="7" fillId="4" borderId="14" xfId="0" applyFont="1" applyFill="1" applyBorder="1" applyAlignment="1" applyProtection="1">
      <alignment horizontal="center" vertical="center"/>
      <protection locked="0"/>
    </xf>
    <xf numFmtId="0" fontId="7" fillId="4" borderId="15" xfId="0" applyFont="1" applyFill="1" applyBorder="1" applyAlignment="1" applyProtection="1">
      <alignment horizontal="center" vertical="center"/>
      <protection locked="0"/>
    </xf>
    <xf numFmtId="0" fontId="7" fillId="4" borderId="16" xfId="0" applyFont="1" applyFill="1" applyBorder="1" applyAlignment="1" applyProtection="1">
      <alignment horizontal="center" vertical="center"/>
      <protection locked="0"/>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2" fillId="4" borderId="1" xfId="0" applyFont="1" applyFill="1" applyBorder="1" applyAlignment="1" applyProtection="1">
      <alignment horizontal="center" vertical="center"/>
      <protection locked="0"/>
    </xf>
    <xf numFmtId="0" fontId="2" fillId="0" borderId="6" xfId="0" applyFont="1" applyBorder="1" applyAlignment="1">
      <alignment horizontal="center" vertical="center" wrapText="1"/>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0" xfId="0" applyFont="1" applyAlignment="1">
      <alignment horizontal="left" vertical="top" wrapText="1"/>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2" fillId="4" borderId="15"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3" fontId="2" fillId="4" borderId="4" xfId="0" applyNumberFormat="1" applyFont="1" applyFill="1" applyBorder="1" applyAlignment="1" applyProtection="1">
      <alignment horizontal="right" vertical="center"/>
      <protection locked="0"/>
    </xf>
    <xf numFmtId="177" fontId="2" fillId="0" borderId="1" xfId="0" applyNumberFormat="1" applyFont="1" applyBorder="1" applyAlignment="1">
      <alignment horizontal="center" vertical="center"/>
    </xf>
    <xf numFmtId="0" fontId="7" fillId="0" borderId="0" xfId="0" applyFont="1" applyAlignment="1">
      <alignment horizontal="left" vertical="center"/>
    </xf>
    <xf numFmtId="0" fontId="2" fillId="0" borderId="1" xfId="0" applyFont="1" applyBorder="1" applyAlignment="1" applyProtection="1">
      <alignment horizontal="center" vertical="center"/>
      <protection locked="0"/>
    </xf>
    <xf numFmtId="0" fontId="2" fillId="0" borderId="32" xfId="0"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0" fontId="2" fillId="0" borderId="34" xfId="0" applyFont="1" applyBorder="1" applyAlignment="1" applyProtection="1">
      <alignment horizontal="center" vertical="center"/>
      <protection locked="0"/>
    </xf>
    <xf numFmtId="0" fontId="2" fillId="0" borderId="35" xfId="0" applyFont="1" applyBorder="1" applyAlignment="1">
      <alignment horizontal="center" vertical="center"/>
    </xf>
    <xf numFmtId="0" fontId="2" fillId="0" borderId="28" xfId="0" applyFont="1" applyBorder="1" applyAlignment="1">
      <alignment horizontal="center" vertical="center"/>
    </xf>
    <xf numFmtId="0" fontId="2" fillId="0" borderId="35"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36"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4" fillId="0" borderId="35" xfId="0" applyFont="1" applyBorder="1" applyAlignment="1">
      <alignment horizontal="left" vertical="center" shrinkToFit="1"/>
    </xf>
    <xf numFmtId="0" fontId="4" fillId="0" borderId="28" xfId="0" applyFont="1" applyBorder="1" applyAlignment="1">
      <alignment horizontal="left" vertical="center" shrinkToFit="1"/>
    </xf>
    <xf numFmtId="0" fontId="4" fillId="0" borderId="36" xfId="0" applyFont="1" applyBorder="1" applyAlignment="1">
      <alignment horizontal="left" vertical="center" shrinkToFit="1"/>
    </xf>
    <xf numFmtId="0" fontId="4" fillId="0" borderId="19" xfId="0" applyFont="1" applyBorder="1" applyAlignment="1">
      <alignment horizontal="left" vertical="center" shrinkToFit="1"/>
    </xf>
    <xf numFmtId="0" fontId="4" fillId="0" borderId="17"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35" xfId="0" applyFont="1" applyBorder="1" applyAlignment="1">
      <alignment horizontal="left" vertical="center"/>
    </xf>
    <xf numFmtId="0" fontId="4" fillId="0" borderId="28" xfId="0" applyFont="1" applyBorder="1" applyAlignment="1">
      <alignment horizontal="left" vertical="center"/>
    </xf>
    <xf numFmtId="0" fontId="4" fillId="0" borderId="36" xfId="0" applyFont="1" applyBorder="1" applyAlignment="1">
      <alignment horizontal="left" vertical="center"/>
    </xf>
    <xf numFmtId="0" fontId="2" fillId="0" borderId="19" xfId="0" applyFont="1" applyBorder="1" applyAlignment="1">
      <alignment horizontal="center" vertical="center"/>
    </xf>
    <xf numFmtId="0" fontId="2" fillId="0" borderId="17" xfId="0" applyFont="1" applyBorder="1" applyAlignment="1">
      <alignment horizontal="center" vertical="center"/>
    </xf>
    <xf numFmtId="0" fontId="4" fillId="0" borderId="19" xfId="0" applyFont="1" applyBorder="1" applyAlignment="1">
      <alignment horizontal="lef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32" xfId="0" applyFont="1" applyBorder="1" applyAlignment="1">
      <alignment horizontal="left" vertical="center" shrinkToFit="1"/>
    </xf>
    <xf numFmtId="0" fontId="4" fillId="0" borderId="33" xfId="0" applyFont="1" applyBorder="1" applyAlignment="1">
      <alignment horizontal="left" vertical="center" shrinkToFit="1"/>
    </xf>
    <xf numFmtId="0" fontId="4" fillId="0" borderId="34" xfId="0" applyFont="1" applyBorder="1" applyAlignment="1">
      <alignment horizontal="left" vertical="center" shrinkToFit="1"/>
    </xf>
    <xf numFmtId="0" fontId="4" fillId="0" borderId="33" xfId="0" applyFont="1" applyBorder="1" applyAlignment="1" applyProtection="1">
      <alignment horizontal="left" vertical="center" shrinkToFit="1"/>
      <protection locked="0"/>
    </xf>
    <xf numFmtId="0" fontId="4" fillId="0" borderId="34" xfId="0" applyFont="1" applyBorder="1" applyAlignment="1" applyProtection="1">
      <alignment horizontal="left" vertical="center" shrinkToFit="1"/>
      <protection locked="0"/>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4" fillId="0" borderId="32" xfId="0" applyFont="1" applyBorder="1" applyAlignment="1">
      <alignment horizontal="left" vertical="center"/>
    </xf>
    <xf numFmtId="0" fontId="4" fillId="0" borderId="33" xfId="0" applyFont="1" applyBorder="1" applyAlignment="1">
      <alignment horizontal="left" vertical="center"/>
    </xf>
    <xf numFmtId="0" fontId="4" fillId="0" borderId="34" xfId="0" applyFont="1" applyBorder="1" applyAlignment="1">
      <alignment horizontal="left" vertical="center"/>
    </xf>
    <xf numFmtId="0" fontId="4" fillId="0" borderId="32" xfId="0"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33" xfId="0" applyFont="1" applyBorder="1" applyAlignment="1" applyProtection="1">
      <alignment horizontal="center" vertical="center" shrinkToFit="1"/>
      <protection locked="0"/>
    </xf>
    <xf numFmtId="0" fontId="4" fillId="0" borderId="34" xfId="0" applyFont="1" applyBorder="1" applyAlignment="1" applyProtection="1">
      <alignment horizontal="center" vertical="center" shrinkToFit="1"/>
      <protection locked="0"/>
    </xf>
    <xf numFmtId="0" fontId="4" fillId="0" borderId="30" xfId="0" applyFont="1" applyBorder="1" applyAlignment="1">
      <alignment horizontal="left" vertical="center" shrinkToFit="1"/>
    </xf>
    <xf numFmtId="0" fontId="2" fillId="0" borderId="18" xfId="0" applyFont="1" applyBorder="1" applyAlignment="1">
      <alignment horizontal="center" vertical="center"/>
    </xf>
    <xf numFmtId="0" fontId="2" fillId="0" borderId="36" xfId="0" applyFont="1" applyBorder="1" applyAlignment="1">
      <alignment horizontal="center" vertical="center"/>
    </xf>
    <xf numFmtId="0" fontId="4" fillId="0" borderId="31" xfId="0" applyFont="1" applyBorder="1" applyAlignment="1">
      <alignment horizontal="left" vertical="center" shrinkToFit="1"/>
    </xf>
    <xf numFmtId="0" fontId="4" fillId="0" borderId="29" xfId="0" applyFont="1" applyBorder="1" applyAlignment="1">
      <alignment horizontal="left" vertical="center" shrinkToFit="1"/>
    </xf>
    <xf numFmtId="0" fontId="7" fillId="0" borderId="29" xfId="0" applyFont="1" applyBorder="1" applyAlignment="1">
      <alignment horizontal="left" vertical="center"/>
    </xf>
    <xf numFmtId="0" fontId="7" fillId="0" borderId="30" xfId="0" applyFont="1" applyBorder="1" applyAlignment="1">
      <alignment horizontal="left" vertical="center"/>
    </xf>
    <xf numFmtId="0" fontId="2" fillId="0" borderId="34" xfId="0" applyFont="1" applyBorder="1" applyAlignment="1">
      <alignment horizontal="center" vertical="center"/>
    </xf>
    <xf numFmtId="0" fontId="2" fillId="0" borderId="3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7" fillId="0" borderId="31" xfId="0" applyFont="1" applyBorder="1" applyAlignment="1">
      <alignment horizontal="left" vertical="center"/>
    </xf>
    <xf numFmtId="0" fontId="7" fillId="2" borderId="1" xfId="0" applyFont="1" applyFill="1" applyBorder="1" applyAlignment="1">
      <alignment horizontal="center" vertical="center"/>
    </xf>
    <xf numFmtId="0" fontId="7" fillId="0" borderId="29" xfId="0" applyFont="1" applyBorder="1" applyAlignment="1">
      <alignment horizontal="center" vertical="center"/>
    </xf>
    <xf numFmtId="0" fontId="7" fillId="0" borderId="35" xfId="0" applyFont="1" applyBorder="1" applyAlignment="1">
      <alignment horizontal="center" vertical="center"/>
    </xf>
    <xf numFmtId="0" fontId="7" fillId="0" borderId="28" xfId="0" applyFont="1" applyBorder="1" applyAlignment="1">
      <alignment horizontal="center" vertical="center"/>
    </xf>
    <xf numFmtId="0" fontId="7" fillId="0" borderId="36" xfId="0" applyFont="1" applyBorder="1" applyAlignment="1">
      <alignment horizontal="center" vertical="center"/>
    </xf>
    <xf numFmtId="0" fontId="7" fillId="0" borderId="32"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176" fontId="7" fillId="0" borderId="0" xfId="0" applyNumberFormat="1" applyFont="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99FFCC"/>
      <color rgb="FF99FF99"/>
      <color rgb="FF00CC99"/>
      <color rgb="FF00CC66"/>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7:J44"/>
  <sheetViews>
    <sheetView topLeftCell="A16" zoomScaleNormal="100" workbookViewId="0">
      <selection activeCell="C11" sqref="C11"/>
    </sheetView>
  </sheetViews>
  <sheetFormatPr defaultRowHeight="13.5" x14ac:dyDescent="0.15"/>
  <cols>
    <col min="10" max="10" width="6.75" customWidth="1"/>
  </cols>
  <sheetData>
    <row r="7" spans="1:10" ht="13.5" customHeight="1" x14ac:dyDescent="0.15">
      <c r="A7" s="113" t="s">
        <v>247</v>
      </c>
      <c r="B7" s="113"/>
      <c r="C7" s="113"/>
      <c r="D7" s="113"/>
      <c r="E7" s="113"/>
      <c r="F7" s="113"/>
      <c r="G7" s="113"/>
      <c r="H7" s="113"/>
      <c r="I7" s="113"/>
      <c r="J7" s="113"/>
    </row>
    <row r="8" spans="1:10" ht="13.5" customHeight="1" x14ac:dyDescent="0.15">
      <c r="A8" s="113"/>
      <c r="B8" s="113"/>
      <c r="C8" s="113"/>
      <c r="D8" s="113"/>
      <c r="E8" s="113"/>
      <c r="F8" s="113"/>
      <c r="G8" s="113"/>
      <c r="H8" s="113"/>
      <c r="I8" s="113"/>
      <c r="J8" s="113"/>
    </row>
    <row r="9" spans="1:10" ht="13.5" customHeight="1" x14ac:dyDescent="0.15">
      <c r="A9" s="113"/>
      <c r="B9" s="113"/>
      <c r="C9" s="113"/>
      <c r="D9" s="113"/>
      <c r="E9" s="113"/>
      <c r="F9" s="113"/>
      <c r="G9" s="113"/>
      <c r="H9" s="113"/>
      <c r="I9" s="113"/>
      <c r="J9" s="113"/>
    </row>
    <row r="14" spans="1:10" s="110" customFormat="1" ht="15" x14ac:dyDescent="0.15"/>
    <row r="15" spans="1:10" s="110" customFormat="1" ht="15" x14ac:dyDescent="0.15">
      <c r="A15" s="110" t="s">
        <v>326</v>
      </c>
    </row>
    <row r="16" spans="1:10" s="110" customFormat="1" ht="15" x14ac:dyDescent="0.15"/>
    <row r="17" spans="2:6" s="110" customFormat="1" ht="15" x14ac:dyDescent="0.15"/>
    <row r="18" spans="2:6" s="110" customFormat="1" ht="15" x14ac:dyDescent="0.15">
      <c r="B18" s="110" t="s">
        <v>318</v>
      </c>
    </row>
    <row r="19" spans="2:6" s="110" customFormat="1" ht="15" x14ac:dyDescent="0.15"/>
    <row r="20" spans="2:6" s="110" customFormat="1" ht="15" x14ac:dyDescent="0.15"/>
    <row r="21" spans="2:6" s="110" customFormat="1" ht="15" x14ac:dyDescent="0.15"/>
    <row r="22" spans="2:6" s="110" customFormat="1" ht="15" x14ac:dyDescent="0.15">
      <c r="B22" s="110" t="s">
        <v>320</v>
      </c>
    </row>
    <row r="23" spans="2:6" ht="19.5" customHeight="1" x14ac:dyDescent="0.15">
      <c r="B23" s="110" t="s">
        <v>323</v>
      </c>
    </row>
    <row r="25" spans="2:6" ht="14.25" thickBot="1" x14ac:dyDescent="0.2"/>
    <row r="26" spans="2:6" ht="24" customHeight="1" thickBot="1" x14ac:dyDescent="0.2">
      <c r="C26" s="114" t="s">
        <v>316</v>
      </c>
      <c r="D26" s="115"/>
      <c r="E26" s="109">
        <f>エラーチェックリスト!A54</f>
        <v>18</v>
      </c>
      <c r="F26" s="108" t="s">
        <v>317</v>
      </c>
    </row>
    <row r="29" spans="2:6" s="110" customFormat="1" ht="18.75" customHeight="1" x14ac:dyDescent="0.15">
      <c r="B29" s="110" t="s">
        <v>319</v>
      </c>
    </row>
    <row r="33" spans="2:2" ht="15" x14ac:dyDescent="0.15">
      <c r="B33" s="110" t="s">
        <v>324</v>
      </c>
    </row>
    <row r="35" spans="2:2" ht="15" x14ac:dyDescent="0.15">
      <c r="B35" s="110" t="s">
        <v>330</v>
      </c>
    </row>
    <row r="37" spans="2:2" s="112" customFormat="1" ht="18.75" customHeight="1" x14ac:dyDescent="0.15">
      <c r="B37" s="111" t="s">
        <v>325</v>
      </c>
    </row>
    <row r="38" spans="2:2" s="112" customFormat="1" ht="18.75" customHeight="1" x14ac:dyDescent="0.15">
      <c r="B38" s="112" t="s">
        <v>331</v>
      </c>
    </row>
    <row r="43" spans="2:2" ht="18" customHeight="1" x14ac:dyDescent="0.15">
      <c r="B43" s="110" t="s">
        <v>321</v>
      </c>
    </row>
    <row r="44" spans="2:2" ht="18" customHeight="1" x14ac:dyDescent="0.15">
      <c r="B44" s="110" t="s">
        <v>322</v>
      </c>
    </row>
  </sheetData>
  <dataConsolidate/>
  <mergeCells count="2">
    <mergeCell ref="A7:J9"/>
    <mergeCell ref="C26:D26"/>
  </mergeCells>
  <phoneticPr fontId="1"/>
  <pageMargins left="0.8"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B231"/>
  <sheetViews>
    <sheetView showGridLines="0" showZeros="0" tabSelected="1" view="pageBreakPreview" zoomScaleNormal="100" zoomScaleSheetLayoutView="100" workbookViewId="0">
      <selection activeCell="B3" sqref="B3:AU8"/>
    </sheetView>
  </sheetViews>
  <sheetFormatPr defaultColWidth="2" defaultRowHeight="13.5" customHeight="1" x14ac:dyDescent="0.15"/>
  <cols>
    <col min="1" max="4" width="2" style="1"/>
    <col min="5" max="5" width="2.125" style="1" customWidth="1"/>
    <col min="6" max="23" width="2" style="1"/>
    <col min="24" max="24" width="2" style="1" customWidth="1"/>
    <col min="25" max="16384" width="2" style="1"/>
  </cols>
  <sheetData>
    <row r="1" spans="2:48" ht="13.5" customHeight="1" x14ac:dyDescent="0.15">
      <c r="B1" s="155" t="s">
        <v>0</v>
      </c>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55"/>
      <c r="AM1" s="155"/>
      <c r="AN1" s="155"/>
      <c r="AO1" s="155"/>
      <c r="AP1" s="155"/>
      <c r="AQ1" s="155"/>
      <c r="AR1" s="155"/>
      <c r="AS1" s="155"/>
      <c r="AT1" s="155"/>
      <c r="AU1" s="155"/>
    </row>
    <row r="2" spans="2:48" ht="13.5" customHeight="1" x14ac:dyDescent="0.15">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c r="AO2" s="155"/>
      <c r="AP2" s="155"/>
      <c r="AQ2" s="155"/>
      <c r="AR2" s="155"/>
      <c r="AS2" s="155"/>
      <c r="AT2" s="155"/>
      <c r="AU2" s="155"/>
    </row>
    <row r="3" spans="2:48" ht="13.5" customHeight="1" x14ac:dyDescent="0.15">
      <c r="B3" s="366" t="s">
        <v>332</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c r="AM3" s="366"/>
      <c r="AN3" s="366"/>
      <c r="AO3" s="366"/>
      <c r="AP3" s="366"/>
      <c r="AQ3" s="366"/>
      <c r="AR3" s="366"/>
      <c r="AS3" s="366"/>
      <c r="AT3" s="366"/>
      <c r="AU3" s="366"/>
      <c r="AV3" s="3"/>
    </row>
    <row r="4" spans="2:48" ht="13.5" customHeight="1" x14ac:dyDescent="0.15">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366"/>
      <c r="AG4" s="366"/>
      <c r="AH4" s="366"/>
      <c r="AI4" s="366"/>
      <c r="AJ4" s="366"/>
      <c r="AK4" s="366"/>
      <c r="AL4" s="366"/>
      <c r="AM4" s="366"/>
      <c r="AN4" s="366"/>
      <c r="AO4" s="366"/>
      <c r="AP4" s="366"/>
      <c r="AQ4" s="366"/>
      <c r="AR4" s="366"/>
      <c r="AS4" s="366"/>
      <c r="AT4" s="366"/>
      <c r="AU4" s="366"/>
      <c r="AV4" s="3"/>
    </row>
    <row r="5" spans="2:48" ht="13.5" customHeight="1" x14ac:dyDescent="0.15">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
    </row>
    <row r="6" spans="2:48" ht="13.5" customHeight="1" x14ac:dyDescent="0.15">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c r="AM6" s="366"/>
      <c r="AN6" s="366"/>
      <c r="AO6" s="366"/>
      <c r="AP6" s="366"/>
      <c r="AQ6" s="366"/>
      <c r="AR6" s="366"/>
      <c r="AS6" s="366"/>
      <c r="AT6" s="366"/>
      <c r="AU6" s="366"/>
      <c r="AV6" s="3"/>
    </row>
    <row r="7" spans="2:48" ht="13.5" customHeight="1" x14ac:dyDescent="0.15">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
    </row>
    <row r="8" spans="2:48" ht="13.5" customHeight="1" x14ac:dyDescent="0.15">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
    </row>
    <row r="10" spans="2:48" ht="13.5" customHeight="1" x14ac:dyDescent="0.15">
      <c r="B10" s="155" t="s">
        <v>1</v>
      </c>
      <c r="C10" s="155"/>
      <c r="D10" s="155"/>
      <c r="E10" s="155"/>
      <c r="F10" s="301"/>
      <c r="G10" s="301"/>
      <c r="H10" s="301"/>
      <c r="I10" s="301"/>
      <c r="J10" s="155" t="s">
        <v>2</v>
      </c>
      <c r="K10" s="155"/>
      <c r="L10" s="301"/>
      <c r="M10" s="301"/>
      <c r="N10" s="155" t="s">
        <v>3</v>
      </c>
      <c r="O10" s="155"/>
      <c r="P10" s="301"/>
      <c r="Q10" s="301"/>
      <c r="R10" s="155" t="s">
        <v>4</v>
      </c>
      <c r="S10" s="155"/>
    </row>
    <row r="11" spans="2:48" ht="13.5" customHeight="1" thickBot="1" x14ac:dyDescent="0.2">
      <c r="B11" s="367"/>
      <c r="C11" s="367"/>
      <c r="D11" s="367"/>
      <c r="E11" s="367"/>
      <c r="F11" s="368"/>
      <c r="G11" s="368"/>
      <c r="H11" s="368"/>
      <c r="I11" s="368"/>
      <c r="J11" s="367"/>
      <c r="K11" s="367"/>
      <c r="L11" s="368"/>
      <c r="M11" s="368"/>
      <c r="N11" s="367"/>
      <c r="O11" s="367"/>
      <c r="P11" s="368"/>
      <c r="Q11" s="368"/>
      <c r="R11" s="367"/>
      <c r="S11" s="367"/>
    </row>
    <row r="12" spans="2:48" ht="8.25" customHeight="1" x14ac:dyDescent="0.15"/>
    <row r="13" spans="2:48" ht="19.5" customHeight="1" x14ac:dyDescent="0.15">
      <c r="B13" s="208" t="s">
        <v>5</v>
      </c>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5"/>
    </row>
    <row r="14" spans="2:48" ht="13.5" customHeight="1" x14ac:dyDescent="0.15">
      <c r="B14" s="148" t="s">
        <v>6</v>
      </c>
      <c r="C14" s="149"/>
      <c r="D14" s="149"/>
      <c r="E14" s="149"/>
      <c r="F14" s="149"/>
      <c r="G14" s="150"/>
      <c r="H14" s="148" t="s">
        <v>7</v>
      </c>
      <c r="I14" s="149"/>
      <c r="J14" s="149"/>
      <c r="K14" s="149"/>
      <c r="L14" s="149"/>
      <c r="M14" s="149"/>
      <c r="N14" s="149"/>
      <c r="O14" s="149"/>
      <c r="P14" s="149"/>
      <c r="Q14" s="149"/>
      <c r="R14" s="149"/>
      <c r="S14" s="149"/>
      <c r="T14" s="149"/>
      <c r="U14" s="149"/>
      <c r="V14" s="149"/>
      <c r="W14" s="150"/>
      <c r="X14" s="148" t="s">
        <v>8</v>
      </c>
      <c r="Y14" s="149"/>
      <c r="Z14" s="149"/>
      <c r="AA14" s="149"/>
      <c r="AB14" s="149"/>
      <c r="AC14" s="149"/>
      <c r="AD14" s="149"/>
      <c r="AE14" s="149"/>
      <c r="AF14" s="149"/>
      <c r="AG14" s="149"/>
      <c r="AH14" s="149"/>
      <c r="AI14" s="149"/>
      <c r="AJ14" s="149"/>
      <c r="AK14" s="149"/>
      <c r="AL14" s="149"/>
      <c r="AM14" s="149"/>
      <c r="AN14" s="149"/>
      <c r="AO14" s="150"/>
      <c r="AP14" s="148" t="s">
        <v>9</v>
      </c>
      <c r="AQ14" s="149"/>
      <c r="AR14" s="149"/>
      <c r="AS14" s="149"/>
      <c r="AT14" s="149"/>
      <c r="AU14" s="150"/>
    </row>
    <row r="15" spans="2:48" ht="13.5" customHeight="1" x14ac:dyDescent="0.15">
      <c r="B15" s="151"/>
      <c r="C15" s="152"/>
      <c r="D15" s="152"/>
      <c r="E15" s="152"/>
      <c r="F15" s="152"/>
      <c r="G15" s="153"/>
      <c r="H15" s="151"/>
      <c r="I15" s="152"/>
      <c r="J15" s="152"/>
      <c r="K15" s="152"/>
      <c r="L15" s="152"/>
      <c r="M15" s="152"/>
      <c r="N15" s="152"/>
      <c r="O15" s="152"/>
      <c r="P15" s="152"/>
      <c r="Q15" s="152"/>
      <c r="R15" s="152"/>
      <c r="S15" s="152"/>
      <c r="T15" s="152"/>
      <c r="U15" s="152"/>
      <c r="V15" s="152"/>
      <c r="W15" s="153"/>
      <c r="X15" s="151"/>
      <c r="Y15" s="152"/>
      <c r="Z15" s="152"/>
      <c r="AA15" s="152"/>
      <c r="AB15" s="152"/>
      <c r="AC15" s="152"/>
      <c r="AD15" s="152"/>
      <c r="AE15" s="152"/>
      <c r="AF15" s="152"/>
      <c r="AG15" s="152"/>
      <c r="AH15" s="152"/>
      <c r="AI15" s="152"/>
      <c r="AJ15" s="152"/>
      <c r="AK15" s="152"/>
      <c r="AL15" s="152"/>
      <c r="AM15" s="152"/>
      <c r="AN15" s="152"/>
      <c r="AO15" s="153"/>
      <c r="AP15" s="151"/>
      <c r="AQ15" s="152"/>
      <c r="AR15" s="152"/>
      <c r="AS15" s="152"/>
      <c r="AT15" s="152"/>
      <c r="AU15" s="153"/>
    </row>
    <row r="16" spans="2:48" ht="13.5" customHeight="1" x14ac:dyDescent="0.15">
      <c r="B16" s="163"/>
      <c r="C16" s="164"/>
      <c r="D16" s="164"/>
      <c r="E16" s="164"/>
      <c r="F16" s="164"/>
      <c r="G16" s="165"/>
      <c r="H16" s="312" t="s">
        <v>10</v>
      </c>
      <c r="I16" s="313"/>
      <c r="J16" s="313"/>
      <c r="K16" s="313"/>
      <c r="L16" s="267"/>
      <c r="M16" s="267"/>
      <c r="N16" s="267"/>
      <c r="O16" s="267"/>
      <c r="P16" s="267"/>
      <c r="Q16" s="267"/>
      <c r="R16" s="267"/>
      <c r="S16" s="267"/>
      <c r="T16" s="267"/>
      <c r="U16" s="267"/>
      <c r="V16" s="267"/>
      <c r="W16" s="268"/>
      <c r="X16" s="364" t="s">
        <v>10</v>
      </c>
      <c r="Y16" s="365"/>
      <c r="Z16" s="365"/>
      <c r="AA16" s="365"/>
      <c r="AB16" s="267"/>
      <c r="AC16" s="267"/>
      <c r="AD16" s="267"/>
      <c r="AE16" s="267"/>
      <c r="AF16" s="267"/>
      <c r="AG16" s="267"/>
      <c r="AH16" s="267"/>
      <c r="AI16" s="267"/>
      <c r="AJ16" s="267"/>
      <c r="AK16" s="267"/>
      <c r="AL16" s="267"/>
      <c r="AM16" s="267"/>
      <c r="AN16" s="267"/>
      <c r="AO16" s="268"/>
      <c r="AP16" s="296" t="s">
        <v>11</v>
      </c>
      <c r="AQ16" s="297"/>
      <c r="AR16" s="297"/>
      <c r="AS16" s="314"/>
      <c r="AT16" s="315"/>
      <c r="AU16" s="316"/>
    </row>
    <row r="17" spans="2:48" ht="13.5" customHeight="1" x14ac:dyDescent="0.15">
      <c r="B17" s="300"/>
      <c r="C17" s="301"/>
      <c r="D17" s="301"/>
      <c r="E17" s="301"/>
      <c r="F17" s="301"/>
      <c r="G17" s="302"/>
      <c r="H17" s="303"/>
      <c r="I17" s="304"/>
      <c r="J17" s="304"/>
      <c r="K17" s="304"/>
      <c r="L17" s="304"/>
      <c r="M17" s="304"/>
      <c r="N17" s="304"/>
      <c r="O17" s="304"/>
      <c r="P17" s="304"/>
      <c r="Q17" s="304"/>
      <c r="R17" s="304"/>
      <c r="S17" s="304"/>
      <c r="T17" s="304"/>
      <c r="U17" s="304"/>
      <c r="V17" s="304"/>
      <c r="W17" s="305"/>
      <c r="X17" s="344"/>
      <c r="Y17" s="345"/>
      <c r="Z17" s="345"/>
      <c r="AA17" s="345"/>
      <c r="AB17" s="345"/>
      <c r="AC17" s="345"/>
      <c r="AD17" s="345"/>
      <c r="AE17" s="345"/>
      <c r="AF17" s="345"/>
      <c r="AG17" s="345"/>
      <c r="AH17" s="345"/>
      <c r="AI17" s="345"/>
      <c r="AJ17" s="345"/>
      <c r="AK17" s="345"/>
      <c r="AL17" s="345"/>
      <c r="AM17" s="345"/>
      <c r="AN17" s="345"/>
      <c r="AO17" s="346"/>
      <c r="AP17" s="298"/>
      <c r="AQ17" s="299"/>
      <c r="AR17" s="299"/>
      <c r="AS17" s="317"/>
      <c r="AT17" s="318"/>
      <c r="AU17" s="319"/>
    </row>
    <row r="18" spans="2:48" ht="13.5" customHeight="1" x14ac:dyDescent="0.15">
      <c r="B18" s="300"/>
      <c r="C18" s="301"/>
      <c r="D18" s="301"/>
      <c r="E18" s="301"/>
      <c r="F18" s="301"/>
      <c r="G18" s="302"/>
      <c r="H18" s="306"/>
      <c r="I18" s="307"/>
      <c r="J18" s="307"/>
      <c r="K18" s="307"/>
      <c r="L18" s="307"/>
      <c r="M18" s="307"/>
      <c r="N18" s="307"/>
      <c r="O18" s="307"/>
      <c r="P18" s="307"/>
      <c r="Q18" s="307"/>
      <c r="R18" s="307"/>
      <c r="S18" s="307"/>
      <c r="T18" s="307"/>
      <c r="U18" s="307"/>
      <c r="V18" s="307"/>
      <c r="W18" s="308"/>
      <c r="X18" s="347"/>
      <c r="Y18" s="348"/>
      <c r="Z18" s="348"/>
      <c r="AA18" s="348"/>
      <c r="AB18" s="348"/>
      <c r="AC18" s="348"/>
      <c r="AD18" s="348"/>
      <c r="AE18" s="348"/>
      <c r="AF18" s="348"/>
      <c r="AG18" s="348"/>
      <c r="AH18" s="348"/>
      <c r="AI18" s="348"/>
      <c r="AJ18" s="348"/>
      <c r="AK18" s="348"/>
      <c r="AL18" s="348"/>
      <c r="AM18" s="348"/>
      <c r="AN18" s="348"/>
      <c r="AO18" s="349"/>
      <c r="AP18" s="298" t="s">
        <v>12</v>
      </c>
      <c r="AQ18" s="299"/>
      <c r="AR18" s="299"/>
      <c r="AS18" s="322"/>
      <c r="AT18" s="322"/>
      <c r="AU18" s="323"/>
    </row>
    <row r="19" spans="2:48" ht="13.5" customHeight="1" x14ac:dyDescent="0.15">
      <c r="B19" s="166"/>
      <c r="C19" s="167"/>
      <c r="D19" s="167"/>
      <c r="E19" s="167"/>
      <c r="F19" s="167"/>
      <c r="G19" s="168"/>
      <c r="H19" s="309"/>
      <c r="I19" s="310"/>
      <c r="J19" s="310"/>
      <c r="K19" s="310"/>
      <c r="L19" s="310"/>
      <c r="M19" s="310"/>
      <c r="N19" s="310"/>
      <c r="O19" s="310"/>
      <c r="P19" s="310"/>
      <c r="Q19" s="310"/>
      <c r="R19" s="310"/>
      <c r="S19" s="310"/>
      <c r="T19" s="310"/>
      <c r="U19" s="310"/>
      <c r="V19" s="310"/>
      <c r="W19" s="311"/>
      <c r="X19" s="350"/>
      <c r="Y19" s="351"/>
      <c r="Z19" s="351"/>
      <c r="AA19" s="351"/>
      <c r="AB19" s="351"/>
      <c r="AC19" s="351"/>
      <c r="AD19" s="351"/>
      <c r="AE19" s="351"/>
      <c r="AF19" s="351"/>
      <c r="AG19" s="351"/>
      <c r="AH19" s="351"/>
      <c r="AI19" s="351"/>
      <c r="AJ19" s="351"/>
      <c r="AK19" s="351"/>
      <c r="AL19" s="351"/>
      <c r="AM19" s="351"/>
      <c r="AN19" s="351"/>
      <c r="AO19" s="352"/>
      <c r="AP19" s="320"/>
      <c r="AQ19" s="321"/>
      <c r="AR19" s="321"/>
      <c r="AS19" s="324"/>
      <c r="AT19" s="324"/>
      <c r="AU19" s="325"/>
    </row>
    <row r="20" spans="2:48" ht="10.5" customHeight="1" x14ac:dyDescent="0.15"/>
    <row r="21" spans="2:48" ht="19.5" customHeight="1" x14ac:dyDescent="0.15">
      <c r="B21" s="236" t="s">
        <v>13</v>
      </c>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row>
    <row r="22" spans="2:48" ht="13.5" customHeight="1" x14ac:dyDescent="0.15">
      <c r="B22" s="162" t="s">
        <v>14</v>
      </c>
      <c r="C22" s="162"/>
      <c r="D22" s="162"/>
      <c r="E22" s="290"/>
      <c r="F22" s="291"/>
      <c r="G22" s="291"/>
      <c r="H22" s="291"/>
      <c r="I22" s="291"/>
      <c r="J22" s="291"/>
      <c r="K22" s="291"/>
      <c r="L22" s="291"/>
      <c r="M22" s="291"/>
      <c r="N22" s="291"/>
      <c r="O22" s="291"/>
      <c r="P22" s="292"/>
      <c r="Q22" s="162" t="s">
        <v>15</v>
      </c>
      <c r="R22" s="162"/>
      <c r="S22" s="162"/>
      <c r="T22" s="312" t="s">
        <v>10</v>
      </c>
      <c r="U22" s="313"/>
      <c r="V22" s="313"/>
      <c r="W22" s="313"/>
      <c r="X22" s="362"/>
      <c r="Y22" s="362"/>
      <c r="Z22" s="362"/>
      <c r="AA22" s="362"/>
      <c r="AB22" s="362"/>
      <c r="AC22" s="362"/>
      <c r="AD22" s="362"/>
      <c r="AE22" s="362"/>
      <c r="AF22" s="362"/>
      <c r="AG22" s="362"/>
      <c r="AH22" s="362"/>
      <c r="AI22" s="362"/>
      <c r="AJ22" s="362"/>
      <c r="AK22" s="363"/>
      <c r="AL22" s="326" t="s">
        <v>16</v>
      </c>
      <c r="AM22" s="327"/>
      <c r="AN22" s="328"/>
      <c r="AO22" s="335" t="s">
        <v>17</v>
      </c>
      <c r="AP22" s="336"/>
      <c r="AQ22" s="336"/>
      <c r="AR22" s="336"/>
      <c r="AS22" s="336"/>
      <c r="AT22" s="336"/>
      <c r="AU22" s="337"/>
    </row>
    <row r="23" spans="2:48" ht="13.5" customHeight="1" x14ac:dyDescent="0.15">
      <c r="B23" s="162"/>
      <c r="C23" s="162"/>
      <c r="D23" s="162"/>
      <c r="E23" s="293"/>
      <c r="F23" s="294"/>
      <c r="G23" s="294"/>
      <c r="H23" s="294"/>
      <c r="I23" s="294"/>
      <c r="J23" s="294"/>
      <c r="K23" s="294"/>
      <c r="L23" s="294"/>
      <c r="M23" s="294"/>
      <c r="N23" s="294"/>
      <c r="O23" s="294"/>
      <c r="P23" s="295"/>
      <c r="Q23" s="162"/>
      <c r="R23" s="162"/>
      <c r="S23" s="162"/>
      <c r="T23" s="353"/>
      <c r="U23" s="354"/>
      <c r="V23" s="354"/>
      <c r="W23" s="354"/>
      <c r="X23" s="354"/>
      <c r="Y23" s="354"/>
      <c r="Z23" s="354"/>
      <c r="AA23" s="354"/>
      <c r="AB23" s="354"/>
      <c r="AC23" s="354"/>
      <c r="AD23" s="354"/>
      <c r="AE23" s="354"/>
      <c r="AF23" s="354"/>
      <c r="AG23" s="354"/>
      <c r="AH23" s="354"/>
      <c r="AI23" s="354"/>
      <c r="AJ23" s="354"/>
      <c r="AK23" s="355"/>
      <c r="AL23" s="329"/>
      <c r="AM23" s="330"/>
      <c r="AN23" s="331"/>
      <c r="AO23" s="338"/>
      <c r="AP23" s="339"/>
      <c r="AQ23" s="339"/>
      <c r="AR23" s="339"/>
      <c r="AS23" s="339"/>
      <c r="AT23" s="339"/>
      <c r="AU23" s="340"/>
    </row>
    <row r="24" spans="2:48" ht="13.5" customHeight="1" x14ac:dyDescent="0.15">
      <c r="B24" s="162"/>
      <c r="C24" s="162"/>
      <c r="D24" s="162"/>
      <c r="E24" s="293"/>
      <c r="F24" s="294"/>
      <c r="G24" s="294"/>
      <c r="H24" s="294"/>
      <c r="I24" s="294"/>
      <c r="J24" s="294"/>
      <c r="K24" s="294"/>
      <c r="L24" s="294"/>
      <c r="M24" s="294"/>
      <c r="N24" s="294"/>
      <c r="O24" s="294"/>
      <c r="P24" s="295"/>
      <c r="Q24" s="162"/>
      <c r="R24" s="162"/>
      <c r="S24" s="162"/>
      <c r="T24" s="356"/>
      <c r="U24" s="357"/>
      <c r="V24" s="357"/>
      <c r="W24" s="357"/>
      <c r="X24" s="357"/>
      <c r="Y24" s="357"/>
      <c r="Z24" s="357"/>
      <c r="AA24" s="357"/>
      <c r="AB24" s="357"/>
      <c r="AC24" s="357"/>
      <c r="AD24" s="357"/>
      <c r="AE24" s="357"/>
      <c r="AF24" s="357"/>
      <c r="AG24" s="357"/>
      <c r="AH24" s="357"/>
      <c r="AI24" s="357"/>
      <c r="AJ24" s="357"/>
      <c r="AK24" s="358"/>
      <c r="AL24" s="329"/>
      <c r="AM24" s="330"/>
      <c r="AN24" s="331"/>
      <c r="AO24" s="338"/>
      <c r="AP24" s="339"/>
      <c r="AQ24" s="339"/>
      <c r="AR24" s="339"/>
      <c r="AS24" s="339"/>
      <c r="AT24" s="339"/>
      <c r="AU24" s="340"/>
    </row>
    <row r="25" spans="2:48" ht="13.5" customHeight="1" x14ac:dyDescent="0.15">
      <c r="B25" s="162"/>
      <c r="C25" s="162"/>
      <c r="D25" s="162"/>
      <c r="E25" s="253"/>
      <c r="F25" s="254"/>
      <c r="G25" s="254"/>
      <c r="H25" s="254"/>
      <c r="I25" s="254"/>
      <c r="J25" s="254"/>
      <c r="K25" s="254"/>
      <c r="L25" s="254"/>
      <c r="M25" s="254"/>
      <c r="N25" s="254"/>
      <c r="O25" s="254"/>
      <c r="P25" s="255"/>
      <c r="Q25" s="162"/>
      <c r="R25" s="162"/>
      <c r="S25" s="162"/>
      <c r="T25" s="359"/>
      <c r="U25" s="360"/>
      <c r="V25" s="360"/>
      <c r="W25" s="360"/>
      <c r="X25" s="360"/>
      <c r="Y25" s="360"/>
      <c r="Z25" s="360"/>
      <c r="AA25" s="360"/>
      <c r="AB25" s="360"/>
      <c r="AC25" s="360"/>
      <c r="AD25" s="360"/>
      <c r="AE25" s="360"/>
      <c r="AF25" s="360"/>
      <c r="AG25" s="360"/>
      <c r="AH25" s="360"/>
      <c r="AI25" s="360"/>
      <c r="AJ25" s="360"/>
      <c r="AK25" s="361"/>
      <c r="AL25" s="332"/>
      <c r="AM25" s="333"/>
      <c r="AN25" s="334"/>
      <c r="AO25" s="341"/>
      <c r="AP25" s="342"/>
      <c r="AQ25" s="342"/>
      <c r="AR25" s="342"/>
      <c r="AS25" s="342"/>
      <c r="AT25" s="342"/>
      <c r="AU25" s="343"/>
    </row>
    <row r="26" spans="2:48" ht="8.25" customHeight="1" x14ac:dyDescent="0.15"/>
    <row r="27" spans="2:48" ht="19.5" customHeight="1" x14ac:dyDescent="0.15">
      <c r="B27" s="236" t="s">
        <v>18</v>
      </c>
      <c r="C27" s="236"/>
      <c r="D27" s="236"/>
      <c r="E27" s="236"/>
      <c r="F27" s="236"/>
      <c r="G27" s="236"/>
      <c r="H27" s="236"/>
      <c r="I27" s="236"/>
      <c r="J27" s="236"/>
      <c r="K27" s="236"/>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6"/>
      <c r="AI27" s="236"/>
      <c r="AJ27" s="236"/>
      <c r="AK27" s="236"/>
      <c r="AL27" s="236"/>
      <c r="AM27" s="236"/>
      <c r="AN27" s="236"/>
      <c r="AO27" s="236"/>
      <c r="AP27" s="236"/>
      <c r="AQ27" s="236"/>
      <c r="AR27" s="236"/>
      <c r="AS27" s="236"/>
      <c r="AT27" s="236"/>
      <c r="AU27" s="236"/>
      <c r="AV27" s="5"/>
    </row>
    <row r="28" spans="2:48" ht="13.5" customHeight="1" x14ac:dyDescent="0.15">
      <c r="B28" s="148" t="s">
        <v>19</v>
      </c>
      <c r="C28" s="149"/>
      <c r="D28" s="149"/>
      <c r="E28" s="149"/>
      <c r="F28" s="149"/>
      <c r="G28" s="149"/>
      <c r="H28" s="149"/>
      <c r="I28" s="149"/>
      <c r="J28" s="149"/>
      <c r="K28" s="149"/>
      <c r="L28" s="149"/>
      <c r="M28" s="149"/>
      <c r="N28" s="150"/>
      <c r="O28" s="148" t="s">
        <v>20</v>
      </c>
      <c r="P28" s="149"/>
      <c r="Q28" s="149"/>
      <c r="R28" s="149"/>
      <c r="S28" s="149"/>
      <c r="T28" s="149"/>
      <c r="U28" s="149"/>
      <c r="V28" s="149"/>
      <c r="W28" s="149"/>
      <c r="X28" s="149"/>
      <c r="Y28" s="149"/>
      <c r="Z28" s="149"/>
      <c r="AA28" s="149"/>
      <c r="AB28" s="150"/>
      <c r="AC28" s="148" t="s">
        <v>21</v>
      </c>
      <c r="AD28" s="149"/>
      <c r="AE28" s="149"/>
      <c r="AF28" s="149"/>
      <c r="AG28" s="149"/>
      <c r="AH28" s="149"/>
      <c r="AI28" s="149"/>
      <c r="AJ28" s="149"/>
      <c r="AK28" s="149"/>
      <c r="AL28" s="150"/>
      <c r="AM28" s="148" t="s">
        <v>22</v>
      </c>
      <c r="AN28" s="149"/>
      <c r="AO28" s="149"/>
      <c r="AP28" s="149"/>
      <c r="AQ28" s="149"/>
      <c r="AR28" s="149"/>
      <c r="AS28" s="149"/>
      <c r="AT28" s="149"/>
      <c r="AU28" s="150"/>
    </row>
    <row r="29" spans="2:48" ht="13.5" customHeight="1" x14ac:dyDescent="0.15">
      <c r="B29" s="151"/>
      <c r="C29" s="152"/>
      <c r="D29" s="152"/>
      <c r="E29" s="152"/>
      <c r="F29" s="152"/>
      <c r="G29" s="152"/>
      <c r="H29" s="152"/>
      <c r="I29" s="152"/>
      <c r="J29" s="152"/>
      <c r="K29" s="152"/>
      <c r="L29" s="152"/>
      <c r="M29" s="152"/>
      <c r="N29" s="153"/>
      <c r="O29" s="151"/>
      <c r="P29" s="152"/>
      <c r="Q29" s="152"/>
      <c r="R29" s="152"/>
      <c r="S29" s="152"/>
      <c r="T29" s="152"/>
      <c r="U29" s="152"/>
      <c r="V29" s="152"/>
      <c r="W29" s="152"/>
      <c r="X29" s="152"/>
      <c r="Y29" s="152"/>
      <c r="Z29" s="152"/>
      <c r="AA29" s="152"/>
      <c r="AB29" s="153"/>
      <c r="AC29" s="151"/>
      <c r="AD29" s="152"/>
      <c r="AE29" s="152"/>
      <c r="AF29" s="152"/>
      <c r="AG29" s="152"/>
      <c r="AH29" s="152"/>
      <c r="AI29" s="152"/>
      <c r="AJ29" s="152"/>
      <c r="AK29" s="152"/>
      <c r="AL29" s="153"/>
      <c r="AM29" s="151"/>
      <c r="AN29" s="152"/>
      <c r="AO29" s="152"/>
      <c r="AP29" s="152"/>
      <c r="AQ29" s="152"/>
      <c r="AR29" s="152"/>
      <c r="AS29" s="152"/>
      <c r="AT29" s="152"/>
      <c r="AU29" s="153"/>
    </row>
    <row r="30" spans="2:48" ht="13.5" customHeight="1" x14ac:dyDescent="0.15">
      <c r="B30" s="290"/>
      <c r="C30" s="291"/>
      <c r="D30" s="291"/>
      <c r="E30" s="291"/>
      <c r="F30" s="291"/>
      <c r="G30" s="291"/>
      <c r="H30" s="291"/>
      <c r="I30" s="291"/>
      <c r="J30" s="291"/>
      <c r="K30" s="291"/>
      <c r="L30" s="291"/>
      <c r="M30" s="291"/>
      <c r="N30" s="292"/>
      <c r="O30" s="238" t="s">
        <v>10</v>
      </c>
      <c r="P30" s="239"/>
      <c r="Q30" s="239"/>
      <c r="R30" s="239"/>
      <c r="S30" s="267"/>
      <c r="T30" s="267"/>
      <c r="U30" s="267"/>
      <c r="V30" s="267"/>
      <c r="W30" s="267"/>
      <c r="X30" s="267"/>
      <c r="Y30" s="267"/>
      <c r="Z30" s="267"/>
      <c r="AA30" s="267"/>
      <c r="AB30" s="268"/>
      <c r="AC30" s="276"/>
      <c r="AD30" s="277"/>
      <c r="AE30" s="277"/>
      <c r="AF30" s="277"/>
      <c r="AG30" s="277"/>
      <c r="AH30" s="277"/>
      <c r="AI30" s="277"/>
      <c r="AJ30" s="277"/>
      <c r="AK30" s="277"/>
      <c r="AL30" s="278"/>
      <c r="AM30" s="276"/>
      <c r="AN30" s="277"/>
      <c r="AO30" s="277"/>
      <c r="AP30" s="277"/>
      <c r="AQ30" s="277"/>
      <c r="AR30" s="277"/>
      <c r="AS30" s="277"/>
      <c r="AT30" s="277"/>
      <c r="AU30" s="278"/>
    </row>
    <row r="31" spans="2:48" ht="17.25" customHeight="1" x14ac:dyDescent="0.15">
      <c r="B31" s="293"/>
      <c r="C31" s="294"/>
      <c r="D31" s="294"/>
      <c r="E31" s="294"/>
      <c r="F31" s="294"/>
      <c r="G31" s="294"/>
      <c r="H31" s="294"/>
      <c r="I31" s="294"/>
      <c r="J31" s="294"/>
      <c r="K31" s="294"/>
      <c r="L31" s="294"/>
      <c r="M31" s="294"/>
      <c r="N31" s="295"/>
      <c r="O31" s="250"/>
      <c r="P31" s="251"/>
      <c r="Q31" s="251"/>
      <c r="R31" s="251"/>
      <c r="S31" s="251"/>
      <c r="T31" s="251"/>
      <c r="U31" s="251"/>
      <c r="V31" s="251"/>
      <c r="W31" s="251"/>
      <c r="X31" s="251"/>
      <c r="Y31" s="251"/>
      <c r="Z31" s="251"/>
      <c r="AA31" s="251"/>
      <c r="AB31" s="252"/>
      <c r="AC31" s="279"/>
      <c r="AD31" s="280"/>
      <c r="AE31" s="280"/>
      <c r="AF31" s="280"/>
      <c r="AG31" s="280"/>
      <c r="AH31" s="280"/>
      <c r="AI31" s="280"/>
      <c r="AJ31" s="280"/>
      <c r="AK31" s="280"/>
      <c r="AL31" s="281"/>
      <c r="AM31" s="279"/>
      <c r="AN31" s="280"/>
      <c r="AO31" s="280"/>
      <c r="AP31" s="280"/>
      <c r="AQ31" s="280"/>
      <c r="AR31" s="280"/>
      <c r="AS31" s="280"/>
      <c r="AT31" s="280"/>
      <c r="AU31" s="281"/>
    </row>
    <row r="32" spans="2:48" ht="17.25" customHeight="1" x14ac:dyDescent="0.15">
      <c r="B32" s="253"/>
      <c r="C32" s="254"/>
      <c r="D32" s="254"/>
      <c r="E32" s="254"/>
      <c r="F32" s="254"/>
      <c r="G32" s="254"/>
      <c r="H32" s="254"/>
      <c r="I32" s="254"/>
      <c r="J32" s="254"/>
      <c r="K32" s="254"/>
      <c r="L32" s="254"/>
      <c r="M32" s="254"/>
      <c r="N32" s="255"/>
      <c r="O32" s="253"/>
      <c r="P32" s="254"/>
      <c r="Q32" s="254"/>
      <c r="R32" s="254"/>
      <c r="S32" s="254"/>
      <c r="T32" s="254"/>
      <c r="U32" s="254"/>
      <c r="V32" s="254"/>
      <c r="W32" s="254"/>
      <c r="X32" s="254"/>
      <c r="Y32" s="254"/>
      <c r="Z32" s="254"/>
      <c r="AA32" s="254"/>
      <c r="AB32" s="255"/>
      <c r="AC32" s="282"/>
      <c r="AD32" s="161"/>
      <c r="AE32" s="161"/>
      <c r="AF32" s="161"/>
      <c r="AG32" s="161"/>
      <c r="AH32" s="161"/>
      <c r="AI32" s="161"/>
      <c r="AJ32" s="161"/>
      <c r="AK32" s="161"/>
      <c r="AL32" s="283"/>
      <c r="AM32" s="282"/>
      <c r="AN32" s="161"/>
      <c r="AO32" s="161"/>
      <c r="AP32" s="161"/>
      <c r="AQ32" s="161"/>
      <c r="AR32" s="161"/>
      <c r="AS32" s="161"/>
      <c r="AT32" s="161"/>
      <c r="AU32" s="283"/>
    </row>
    <row r="33" spans="1:48" ht="9.75" customHeight="1" x14ac:dyDescent="0.1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row>
    <row r="34" spans="1:48" ht="19.5" customHeight="1" x14ac:dyDescent="0.15">
      <c r="B34" s="236" t="s">
        <v>23</v>
      </c>
      <c r="C34" s="236"/>
      <c r="D34" s="236"/>
      <c r="E34" s="236"/>
      <c r="F34" s="236"/>
      <c r="G34" s="236"/>
      <c r="H34" s="236"/>
      <c r="I34" s="236"/>
      <c r="J34" s="236"/>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c r="AK34" s="236"/>
      <c r="AL34" s="236"/>
      <c r="AM34" s="236"/>
      <c r="AN34" s="236"/>
      <c r="AO34" s="236"/>
      <c r="AP34" s="236"/>
      <c r="AQ34" s="236"/>
      <c r="AR34" s="236"/>
      <c r="AS34" s="236"/>
      <c r="AT34" s="236"/>
      <c r="AU34" s="236"/>
    </row>
    <row r="35" spans="1:48" ht="13.5" customHeight="1" x14ac:dyDescent="0.15">
      <c r="B35" s="173" t="s">
        <v>24</v>
      </c>
      <c r="C35" s="174"/>
      <c r="D35" s="174"/>
      <c r="E35" s="174"/>
      <c r="F35" s="174"/>
      <c r="G35" s="174"/>
      <c r="H35" s="174"/>
      <c r="I35" s="174"/>
      <c r="J35" s="174"/>
      <c r="K35" s="174"/>
      <c r="L35" s="174"/>
      <c r="M35" s="174"/>
      <c r="N35" s="174"/>
      <c r="O35" s="174"/>
      <c r="P35" s="174"/>
      <c r="Q35" s="175"/>
      <c r="R35" s="173" t="s">
        <v>25</v>
      </c>
      <c r="S35" s="174"/>
      <c r="T35" s="174"/>
      <c r="U35" s="174"/>
      <c r="V35" s="174"/>
      <c r="W35" s="174"/>
      <c r="X35" s="174"/>
      <c r="Y35" s="174"/>
      <c r="Z35" s="174"/>
      <c r="AA35" s="174"/>
      <c r="AB35" s="174"/>
      <c r="AC35" s="174"/>
      <c r="AD35" s="174"/>
      <c r="AE35" s="174"/>
      <c r="AF35" s="174"/>
      <c r="AG35" s="174"/>
      <c r="AH35" s="284" t="s">
        <v>26</v>
      </c>
      <c r="AI35" s="285"/>
      <c r="AJ35" s="285"/>
      <c r="AK35" s="285"/>
      <c r="AL35" s="285"/>
      <c r="AM35" s="285"/>
      <c r="AN35" s="285"/>
      <c r="AO35" s="285"/>
      <c r="AP35" s="285"/>
      <c r="AQ35" s="285"/>
      <c r="AR35" s="285"/>
      <c r="AS35" s="285"/>
      <c r="AT35" s="285"/>
      <c r="AU35" s="286"/>
    </row>
    <row r="36" spans="1:48" ht="18" customHeight="1" x14ac:dyDescent="0.15">
      <c r="B36" s="426"/>
      <c r="C36" s="427"/>
      <c r="D36" s="427"/>
      <c r="E36" s="6" t="s">
        <v>2</v>
      </c>
      <c r="F36" s="220"/>
      <c r="G36" s="220"/>
      <c r="H36" s="65" t="s">
        <v>3</v>
      </c>
      <c r="I36" s="275" t="s">
        <v>27</v>
      </c>
      <c r="J36" s="275"/>
      <c r="K36" s="220"/>
      <c r="L36" s="220"/>
      <c r="M36" s="65" t="s">
        <v>2</v>
      </c>
      <c r="N36" s="220"/>
      <c r="O36" s="220"/>
      <c r="P36" s="6" t="s">
        <v>3</v>
      </c>
      <c r="Q36" s="7"/>
      <c r="R36" s="426"/>
      <c r="S36" s="427"/>
      <c r="T36" s="427"/>
      <c r="U36" s="6" t="s">
        <v>2</v>
      </c>
      <c r="V36" s="220"/>
      <c r="W36" s="220"/>
      <c r="X36" s="65" t="s">
        <v>3</v>
      </c>
      <c r="Y36" s="275" t="s">
        <v>27</v>
      </c>
      <c r="Z36" s="275"/>
      <c r="AA36" s="220"/>
      <c r="AB36" s="220"/>
      <c r="AC36" s="65" t="s">
        <v>2</v>
      </c>
      <c r="AD36" s="220"/>
      <c r="AE36" s="220"/>
      <c r="AF36" s="6" t="s">
        <v>3</v>
      </c>
      <c r="AG36" s="4"/>
      <c r="AH36" s="287"/>
      <c r="AI36" s="288"/>
      <c r="AJ36" s="288"/>
      <c r="AK36" s="288"/>
      <c r="AL36" s="288"/>
      <c r="AM36" s="288"/>
      <c r="AN36" s="288"/>
      <c r="AO36" s="288"/>
      <c r="AP36" s="288"/>
      <c r="AQ36" s="288"/>
      <c r="AR36" s="288"/>
      <c r="AS36" s="288"/>
      <c r="AT36" s="288"/>
      <c r="AU36" s="289"/>
    </row>
    <row r="37" spans="1:48" ht="17.25" customHeight="1" x14ac:dyDescent="0.15">
      <c r="B37" s="261"/>
      <c r="C37" s="262"/>
      <c r="D37" s="262"/>
      <c r="E37" s="262"/>
      <c r="F37" s="262"/>
      <c r="G37" s="262"/>
      <c r="H37" s="262"/>
      <c r="I37" s="262"/>
      <c r="J37" s="262"/>
      <c r="K37" s="262"/>
      <c r="L37" s="262"/>
      <c r="M37" s="262"/>
      <c r="N37" s="262"/>
      <c r="O37" s="262"/>
      <c r="P37" s="262"/>
      <c r="Q37" s="263"/>
      <c r="R37" s="261"/>
      <c r="S37" s="262"/>
      <c r="T37" s="262"/>
      <c r="U37" s="262"/>
      <c r="V37" s="262"/>
      <c r="W37" s="262"/>
      <c r="X37" s="262"/>
      <c r="Y37" s="262"/>
      <c r="Z37" s="262"/>
      <c r="AA37" s="262"/>
      <c r="AB37" s="262"/>
      <c r="AC37" s="262"/>
      <c r="AD37" s="262"/>
      <c r="AE37" s="262"/>
      <c r="AF37" s="262"/>
      <c r="AG37" s="263"/>
      <c r="AH37" s="269">
        <f>ROUNDDOWN(IF(ISERROR((B37+R37)/2),0,(B37+R37)/2),0)</f>
        <v>0</v>
      </c>
      <c r="AI37" s="270"/>
      <c r="AJ37" s="270"/>
      <c r="AK37" s="270"/>
      <c r="AL37" s="270"/>
      <c r="AM37" s="270"/>
      <c r="AN37" s="270"/>
      <c r="AO37" s="270"/>
      <c r="AP37" s="270"/>
      <c r="AQ37" s="270"/>
      <c r="AR37" s="270"/>
      <c r="AS37" s="270"/>
      <c r="AT37" s="270"/>
      <c r="AU37" s="271"/>
    </row>
    <row r="38" spans="1:48" ht="17.25" customHeight="1" x14ac:dyDescent="0.15">
      <c r="B38" s="264"/>
      <c r="C38" s="265"/>
      <c r="D38" s="265"/>
      <c r="E38" s="265"/>
      <c r="F38" s="265"/>
      <c r="G38" s="265"/>
      <c r="H38" s="265"/>
      <c r="I38" s="265"/>
      <c r="J38" s="265"/>
      <c r="K38" s="265"/>
      <c r="L38" s="265"/>
      <c r="M38" s="265"/>
      <c r="N38" s="265"/>
      <c r="O38" s="265"/>
      <c r="P38" s="265"/>
      <c r="Q38" s="266"/>
      <c r="R38" s="264"/>
      <c r="S38" s="265"/>
      <c r="T38" s="265"/>
      <c r="U38" s="265"/>
      <c r="V38" s="265"/>
      <c r="W38" s="265"/>
      <c r="X38" s="265"/>
      <c r="Y38" s="265"/>
      <c r="Z38" s="265"/>
      <c r="AA38" s="265"/>
      <c r="AB38" s="265"/>
      <c r="AC38" s="265"/>
      <c r="AD38" s="265"/>
      <c r="AE38" s="265"/>
      <c r="AF38" s="265"/>
      <c r="AG38" s="266"/>
      <c r="AH38" s="272"/>
      <c r="AI38" s="273"/>
      <c r="AJ38" s="273"/>
      <c r="AK38" s="273"/>
      <c r="AL38" s="273"/>
      <c r="AM38" s="273"/>
      <c r="AN38" s="273"/>
      <c r="AO38" s="273"/>
      <c r="AP38" s="273"/>
      <c r="AQ38" s="273"/>
      <c r="AR38" s="273"/>
      <c r="AS38" s="273"/>
      <c r="AT38" s="273"/>
      <c r="AU38" s="274"/>
    </row>
    <row r="39" spans="1:48" ht="9" customHeight="1" x14ac:dyDescent="0.15">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row>
    <row r="40" spans="1:48" ht="19.5" customHeight="1" x14ac:dyDescent="0.15">
      <c r="B40" s="236" t="s">
        <v>28</v>
      </c>
      <c r="C40" s="236"/>
      <c r="D40" s="236"/>
      <c r="E40" s="236"/>
      <c r="F40" s="236"/>
      <c r="G40" s="236"/>
      <c r="H40" s="236"/>
      <c r="I40" s="236"/>
      <c r="J40" s="236"/>
      <c r="K40" s="236"/>
      <c r="L40" s="236"/>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37"/>
      <c r="AS40" s="237"/>
      <c r="AT40" s="237"/>
      <c r="AU40" s="237"/>
      <c r="AV40" s="5"/>
    </row>
    <row r="41" spans="1:48" ht="13.5" customHeight="1" x14ac:dyDescent="0.15">
      <c r="B41" s="370"/>
      <c r="C41" s="371"/>
      <c r="D41" s="371"/>
      <c r="E41" s="371"/>
      <c r="F41" s="371"/>
      <c r="G41" s="371"/>
      <c r="H41" s="371"/>
      <c r="I41" s="371"/>
      <c r="J41" s="371"/>
      <c r="K41" s="371"/>
      <c r="L41" s="371"/>
      <c r="M41" s="371"/>
      <c r="N41" s="371"/>
      <c r="O41" s="374" t="s">
        <v>242</v>
      </c>
      <c r="P41" s="374"/>
      <c r="Q41" s="375"/>
      <c r="R41" s="105"/>
      <c r="S41" s="105"/>
      <c r="T41" s="105"/>
      <c r="U41" s="105"/>
      <c r="V41" s="105"/>
      <c r="W41" s="105"/>
      <c r="X41" s="105"/>
      <c r="Y41" s="105"/>
      <c r="Z41" s="105"/>
      <c r="AA41" s="105"/>
      <c r="AB41" s="105"/>
      <c r="AC41" s="105"/>
      <c r="AD41" s="105"/>
      <c r="AE41" s="105"/>
      <c r="AF41" s="105"/>
      <c r="AG41" s="105"/>
      <c r="AH41" s="105"/>
      <c r="AI41" s="105"/>
      <c r="AJ41" s="105"/>
      <c r="AK41" s="369"/>
      <c r="AL41" s="369"/>
      <c r="AM41" s="369"/>
      <c r="AN41" s="369"/>
      <c r="AO41" s="369"/>
      <c r="AP41" s="369"/>
      <c r="AQ41" s="369"/>
      <c r="AR41" s="369"/>
      <c r="AS41" s="369"/>
      <c r="AT41" s="369"/>
      <c r="AU41" s="369"/>
    </row>
    <row r="42" spans="1:48" ht="13.5" customHeight="1" x14ac:dyDescent="0.15">
      <c r="B42" s="372"/>
      <c r="C42" s="373"/>
      <c r="D42" s="373"/>
      <c r="E42" s="373"/>
      <c r="F42" s="373"/>
      <c r="G42" s="373"/>
      <c r="H42" s="373"/>
      <c r="I42" s="373"/>
      <c r="J42" s="373"/>
      <c r="K42" s="373"/>
      <c r="L42" s="373"/>
      <c r="M42" s="373"/>
      <c r="N42" s="373"/>
      <c r="O42" s="376"/>
      <c r="P42" s="376"/>
      <c r="Q42" s="377"/>
      <c r="R42" s="105"/>
      <c r="S42" s="105"/>
      <c r="T42" s="105"/>
      <c r="U42" s="105"/>
      <c r="V42" s="105"/>
      <c r="W42" s="105"/>
      <c r="X42" s="105"/>
      <c r="Y42" s="105"/>
      <c r="Z42" s="105"/>
      <c r="AA42" s="105"/>
      <c r="AB42" s="105"/>
      <c r="AC42" s="105"/>
      <c r="AD42" s="105"/>
      <c r="AE42" s="105"/>
      <c r="AF42" s="105"/>
      <c r="AG42" s="105"/>
      <c r="AH42" s="105"/>
      <c r="AI42" s="105"/>
      <c r="AJ42" s="105"/>
      <c r="AK42" s="369"/>
      <c r="AL42" s="369"/>
      <c r="AM42" s="369"/>
      <c r="AN42" s="369"/>
      <c r="AO42" s="369"/>
      <c r="AP42" s="369"/>
      <c r="AQ42" s="369"/>
      <c r="AR42" s="369"/>
      <c r="AS42" s="369"/>
      <c r="AT42" s="369"/>
      <c r="AU42" s="369"/>
    </row>
    <row r="43" spans="1:48" ht="9" customHeight="1" x14ac:dyDescent="0.15">
      <c r="B43" s="37"/>
    </row>
    <row r="44" spans="1:48" ht="19.5" customHeight="1" x14ac:dyDescent="0.15">
      <c r="B44" s="208" t="s">
        <v>29</v>
      </c>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row>
    <row r="45" spans="1:48" ht="21" customHeight="1" x14ac:dyDescent="0.15">
      <c r="B45" s="148" t="s">
        <v>30</v>
      </c>
      <c r="C45" s="149"/>
      <c r="D45" s="149"/>
      <c r="E45" s="149"/>
      <c r="F45" s="149"/>
      <c r="G45" s="149"/>
      <c r="H45" s="150"/>
      <c r="I45" s="124" t="s">
        <v>31</v>
      </c>
      <c r="J45" s="116"/>
      <c r="K45" s="116"/>
      <c r="L45" s="116"/>
      <c r="M45" s="116"/>
      <c r="N45" s="437"/>
      <c r="O45" s="437"/>
      <c r="P45" s="437"/>
      <c r="Q45" s="437"/>
      <c r="R45" s="437"/>
      <c r="S45" s="437"/>
      <c r="T45" s="437"/>
      <c r="U45" s="437"/>
      <c r="V45" s="437"/>
      <c r="W45" s="437"/>
      <c r="X45" s="437"/>
      <c r="Y45" s="4" t="s">
        <v>32</v>
      </c>
      <c r="Z45" s="4"/>
      <c r="AA45" s="4"/>
      <c r="AB45" s="225" t="s">
        <v>33</v>
      </c>
      <c r="AC45" s="225"/>
      <c r="AD45" s="225"/>
      <c r="AE45" s="225"/>
      <c r="AF45" s="226"/>
      <c r="AG45" s="438">
        <f>IF(ISERROR(N45/N46),0,N45/N46)*100</f>
        <v>0</v>
      </c>
      <c r="AH45" s="438"/>
      <c r="AI45" s="438"/>
      <c r="AJ45" s="438"/>
      <c r="AK45" s="438"/>
      <c r="AL45" s="170" t="s">
        <v>34</v>
      </c>
      <c r="AM45" s="170"/>
      <c r="AN45" s="170"/>
    </row>
    <row r="46" spans="1:48" ht="21" customHeight="1" x14ac:dyDescent="0.15">
      <c r="B46" s="151"/>
      <c r="C46" s="152"/>
      <c r="D46" s="152"/>
      <c r="E46" s="152"/>
      <c r="F46" s="152"/>
      <c r="G46" s="152"/>
      <c r="H46" s="153"/>
      <c r="I46" s="124" t="s">
        <v>35</v>
      </c>
      <c r="J46" s="116"/>
      <c r="K46" s="116"/>
      <c r="L46" s="116"/>
      <c r="M46" s="116"/>
      <c r="N46" s="437"/>
      <c r="O46" s="437"/>
      <c r="P46" s="437"/>
      <c r="Q46" s="437"/>
      <c r="R46" s="437"/>
      <c r="S46" s="437"/>
      <c r="T46" s="437"/>
      <c r="U46" s="437"/>
      <c r="V46" s="437"/>
      <c r="W46" s="437"/>
      <c r="X46" s="437"/>
      <c r="Y46" s="4" t="s">
        <v>32</v>
      </c>
      <c r="Z46" s="4"/>
      <c r="AA46" s="4"/>
      <c r="AB46" s="154"/>
      <c r="AC46" s="154"/>
      <c r="AD46" s="154"/>
      <c r="AE46" s="154"/>
      <c r="AF46" s="228"/>
      <c r="AG46" s="438"/>
      <c r="AH46" s="438"/>
      <c r="AI46" s="438"/>
      <c r="AJ46" s="438"/>
      <c r="AK46" s="438"/>
      <c r="AL46" s="170"/>
      <c r="AM46" s="170"/>
      <c r="AN46" s="170"/>
    </row>
    <row r="47" spans="1:48" ht="12" customHeight="1" x14ac:dyDescent="0.15">
      <c r="A47" s="36"/>
      <c r="B47" s="68"/>
      <c r="C47" s="68"/>
      <c r="D47" s="68"/>
      <c r="E47" s="68"/>
      <c r="F47" s="68"/>
      <c r="G47" s="68"/>
      <c r="H47" s="68"/>
      <c r="I47" s="68"/>
      <c r="J47" s="64"/>
      <c r="K47" s="64"/>
      <c r="L47" s="64"/>
      <c r="M47" s="64"/>
      <c r="N47" s="63"/>
      <c r="O47" s="63"/>
      <c r="P47" s="63"/>
      <c r="Q47" s="63"/>
      <c r="R47" s="63"/>
      <c r="S47" s="63"/>
      <c r="T47" s="63"/>
      <c r="U47" s="63"/>
      <c r="V47" s="63"/>
      <c r="W47" s="63"/>
      <c r="X47" s="63"/>
      <c r="Y47" s="11"/>
      <c r="AB47" s="54"/>
      <c r="AC47" s="54"/>
      <c r="AD47" s="54"/>
      <c r="AE47" s="54"/>
      <c r="AF47" s="54"/>
      <c r="AG47" s="62"/>
      <c r="AH47" s="62"/>
      <c r="AI47" s="62"/>
      <c r="AJ47" s="62"/>
      <c r="AK47" s="62"/>
      <c r="AL47" s="54"/>
      <c r="AM47" s="54"/>
      <c r="AN47" s="54"/>
    </row>
    <row r="48" spans="1:48" ht="19.5" customHeight="1" x14ac:dyDescent="0.15">
      <c r="B48" s="243" t="s">
        <v>36</v>
      </c>
      <c r="C48" s="243"/>
      <c r="D48" s="243"/>
      <c r="E48" s="243"/>
      <c r="F48" s="243"/>
      <c r="G48" s="243"/>
      <c r="H48" s="243"/>
      <c r="I48" s="243"/>
      <c r="J48" s="243"/>
      <c r="K48" s="243"/>
      <c r="L48" s="243"/>
      <c r="M48" s="243"/>
      <c r="N48" s="243"/>
      <c r="O48" s="243"/>
      <c r="P48" s="243"/>
      <c r="Q48" s="243"/>
      <c r="R48" s="243"/>
      <c r="S48" s="243"/>
      <c r="T48" s="243"/>
      <c r="U48" s="243"/>
      <c r="V48" s="243"/>
      <c r="W48" s="243"/>
      <c r="X48" s="243"/>
      <c r="Y48" s="243"/>
      <c r="Z48" s="243"/>
      <c r="AA48" s="243"/>
      <c r="AB48" s="39"/>
      <c r="AC48" s="35" t="s">
        <v>37</v>
      </c>
      <c r="AD48" s="39"/>
      <c r="AE48" s="39"/>
      <c r="AH48" s="35"/>
      <c r="AI48" s="35"/>
      <c r="AJ48" s="35"/>
      <c r="AK48" s="35"/>
      <c r="AL48" s="35"/>
      <c r="AM48" s="5"/>
      <c r="AN48" s="5"/>
    </row>
    <row r="49" spans="2:48" ht="22.5" customHeight="1" x14ac:dyDescent="0.15">
      <c r="B49" s="378" t="s">
        <v>329</v>
      </c>
      <c r="C49" s="379"/>
      <c r="D49" s="379"/>
      <c r="E49" s="379"/>
      <c r="F49" s="379"/>
      <c r="G49" s="379"/>
      <c r="H49" s="379"/>
      <c r="I49" s="379"/>
      <c r="J49" s="379"/>
      <c r="K49" s="379"/>
      <c r="L49" s="379"/>
      <c r="M49" s="379"/>
      <c r="N49" s="380"/>
      <c r="O49" s="387" t="s">
        <v>38</v>
      </c>
      <c r="P49" s="388"/>
      <c r="Q49" s="388"/>
      <c r="R49" s="388"/>
      <c r="S49" s="388"/>
      <c r="T49" s="388"/>
      <c r="U49" s="388"/>
      <c r="V49" s="388"/>
      <c r="W49" s="388"/>
      <c r="X49" s="389"/>
      <c r="Y49" s="38"/>
      <c r="Z49" s="38"/>
      <c r="AA49" s="38"/>
      <c r="AB49" s="38"/>
      <c r="AC49" s="244"/>
      <c r="AD49" s="245"/>
      <c r="AE49" s="245"/>
      <c r="AF49" s="245"/>
      <c r="AG49" s="245"/>
      <c r="AH49" s="245"/>
      <c r="AI49" s="245"/>
      <c r="AJ49" s="245"/>
      <c r="AK49" s="225" t="s">
        <v>39</v>
      </c>
      <c r="AL49" s="226"/>
    </row>
    <row r="50" spans="2:48" ht="18" customHeight="1" x14ac:dyDescent="0.15">
      <c r="B50" s="381"/>
      <c r="C50" s="382"/>
      <c r="D50" s="382"/>
      <c r="E50" s="382"/>
      <c r="F50" s="382"/>
      <c r="G50" s="382"/>
      <c r="H50" s="382"/>
      <c r="I50" s="382"/>
      <c r="J50" s="382"/>
      <c r="K50" s="382"/>
      <c r="L50" s="382"/>
      <c r="M50" s="382"/>
      <c r="N50" s="383"/>
      <c r="O50" s="390" t="str">
        <f ca="1">IF(B50="","",DATEDIF(B50,TODAY(),"Y"))</f>
        <v/>
      </c>
      <c r="P50" s="391"/>
      <c r="Q50" s="391"/>
      <c r="R50" s="391"/>
      <c r="S50" s="391"/>
      <c r="T50" s="391"/>
      <c r="U50" s="391"/>
      <c r="V50" s="391"/>
      <c r="W50" s="394" t="s">
        <v>2</v>
      </c>
      <c r="X50" s="395"/>
      <c r="Y50" s="257"/>
      <c r="Z50" s="258"/>
      <c r="AA50" s="258"/>
      <c r="AB50" s="259"/>
      <c r="AC50" s="246"/>
      <c r="AD50" s="247"/>
      <c r="AE50" s="247"/>
      <c r="AF50" s="247"/>
      <c r="AG50" s="247"/>
      <c r="AH50" s="247"/>
      <c r="AI50" s="247"/>
      <c r="AJ50" s="247"/>
      <c r="AK50" s="155"/>
      <c r="AL50" s="256"/>
    </row>
    <row r="51" spans="2:48" ht="18" customHeight="1" x14ac:dyDescent="0.15">
      <c r="B51" s="384"/>
      <c r="C51" s="385"/>
      <c r="D51" s="385"/>
      <c r="E51" s="385"/>
      <c r="F51" s="385"/>
      <c r="G51" s="385"/>
      <c r="H51" s="385"/>
      <c r="I51" s="385"/>
      <c r="J51" s="385"/>
      <c r="K51" s="385"/>
      <c r="L51" s="385"/>
      <c r="M51" s="385"/>
      <c r="N51" s="386"/>
      <c r="O51" s="392"/>
      <c r="P51" s="393"/>
      <c r="Q51" s="393"/>
      <c r="R51" s="393"/>
      <c r="S51" s="393"/>
      <c r="T51" s="393"/>
      <c r="U51" s="393"/>
      <c r="V51" s="393"/>
      <c r="W51" s="396"/>
      <c r="X51" s="397"/>
      <c r="Y51" s="260"/>
      <c r="Z51" s="258"/>
      <c r="AA51" s="258"/>
      <c r="AB51" s="259"/>
      <c r="AC51" s="248"/>
      <c r="AD51" s="249"/>
      <c r="AE51" s="249"/>
      <c r="AF51" s="249"/>
      <c r="AG51" s="249"/>
      <c r="AH51" s="249"/>
      <c r="AI51" s="249"/>
      <c r="AJ51" s="249"/>
      <c r="AK51" s="154"/>
      <c r="AL51" s="228"/>
    </row>
    <row r="52" spans="2:48" ht="8.25" customHeight="1" x14ac:dyDescent="0.15">
      <c r="L52" s="54"/>
      <c r="M52" s="54"/>
      <c r="AT52" s="70"/>
      <c r="AU52" s="70"/>
      <c r="AV52" s="70"/>
    </row>
    <row r="53" spans="2:48" ht="8.25" customHeight="1" x14ac:dyDescent="0.15">
      <c r="L53" s="100"/>
      <c r="M53" s="100"/>
      <c r="AT53" s="102"/>
      <c r="AU53" s="102"/>
      <c r="AV53" s="102"/>
    </row>
    <row r="54" spans="2:48" ht="8.25" customHeight="1" x14ac:dyDescent="0.15">
      <c r="L54" s="100"/>
      <c r="M54" s="100"/>
      <c r="AT54" s="102"/>
      <c r="AU54" s="102"/>
      <c r="AV54" s="102"/>
    </row>
    <row r="55" spans="2:48" ht="8.25" customHeight="1" x14ac:dyDescent="0.15">
      <c r="L55" s="100"/>
      <c r="M55" s="100"/>
      <c r="AT55" s="102"/>
      <c r="AU55" s="102"/>
      <c r="AV55" s="102"/>
    </row>
    <row r="56" spans="2:48" ht="19.5" customHeight="1" x14ac:dyDescent="0.15">
      <c r="B56" s="208" t="s">
        <v>266</v>
      </c>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row>
    <row r="57" spans="2:48" ht="18" customHeight="1" x14ac:dyDescent="0.15">
      <c r="B57" s="173" t="s">
        <v>40</v>
      </c>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74"/>
      <c r="AR57" s="174"/>
      <c r="AS57" s="174"/>
      <c r="AT57" s="174"/>
      <c r="AU57" s="175"/>
    </row>
    <row r="58" spans="2:48" ht="18" hidden="1" customHeight="1" x14ac:dyDescent="0.15">
      <c r="B58" s="142" t="s">
        <v>41</v>
      </c>
      <c r="C58" s="143"/>
      <c r="D58" s="124">
        <v>101</v>
      </c>
      <c r="E58" s="116"/>
      <c r="F58" s="116"/>
      <c r="G58" s="116"/>
      <c r="H58" s="117"/>
      <c r="I58" s="118" t="s">
        <v>42</v>
      </c>
      <c r="J58" s="119"/>
      <c r="K58" s="119"/>
      <c r="L58" s="119"/>
      <c r="M58" s="119"/>
      <c r="N58" s="119"/>
      <c r="O58" s="119"/>
      <c r="P58" s="119"/>
      <c r="Q58" s="119"/>
      <c r="R58" s="119"/>
      <c r="S58" s="119"/>
      <c r="T58" s="120"/>
      <c r="U58" s="240"/>
      <c r="V58" s="241"/>
      <c r="W58" s="241"/>
      <c r="X58" s="242"/>
      <c r="Y58" s="142" t="s">
        <v>41</v>
      </c>
      <c r="Z58" s="143"/>
      <c r="AA58" s="124">
        <v>116</v>
      </c>
      <c r="AB58" s="116"/>
      <c r="AC58" s="116"/>
      <c r="AD58" s="116"/>
      <c r="AE58" s="117"/>
      <c r="AF58" s="118" t="s">
        <v>43</v>
      </c>
      <c r="AG58" s="119"/>
      <c r="AH58" s="119"/>
      <c r="AI58" s="119"/>
      <c r="AJ58" s="119"/>
      <c r="AK58" s="119"/>
      <c r="AL58" s="119"/>
      <c r="AM58" s="119"/>
      <c r="AN58" s="119"/>
      <c r="AO58" s="119"/>
      <c r="AP58" s="119"/>
      <c r="AQ58" s="120"/>
      <c r="AR58" s="240"/>
      <c r="AS58" s="241"/>
      <c r="AT58" s="241"/>
      <c r="AU58" s="242"/>
      <c r="AV58" s="30"/>
    </row>
    <row r="59" spans="2:48" ht="18" hidden="1" customHeight="1" x14ac:dyDescent="0.15">
      <c r="B59" s="144"/>
      <c r="C59" s="145"/>
      <c r="D59" s="124">
        <v>102</v>
      </c>
      <c r="E59" s="116"/>
      <c r="F59" s="116"/>
      <c r="G59" s="116"/>
      <c r="H59" s="117"/>
      <c r="I59" s="118" t="s">
        <v>44</v>
      </c>
      <c r="J59" s="119"/>
      <c r="K59" s="119"/>
      <c r="L59" s="119"/>
      <c r="M59" s="119"/>
      <c r="N59" s="119"/>
      <c r="O59" s="119"/>
      <c r="P59" s="119"/>
      <c r="Q59" s="119"/>
      <c r="R59" s="119"/>
      <c r="S59" s="119"/>
      <c r="T59" s="120"/>
      <c r="U59" s="240"/>
      <c r="V59" s="241"/>
      <c r="W59" s="241"/>
      <c r="X59" s="242"/>
      <c r="Y59" s="144"/>
      <c r="Z59" s="145"/>
      <c r="AA59" s="124">
        <v>117</v>
      </c>
      <c r="AB59" s="116"/>
      <c r="AC59" s="116"/>
      <c r="AD59" s="116"/>
      <c r="AE59" s="117"/>
      <c r="AF59" s="118" t="s">
        <v>45</v>
      </c>
      <c r="AG59" s="119"/>
      <c r="AH59" s="119"/>
      <c r="AI59" s="119"/>
      <c r="AJ59" s="119"/>
      <c r="AK59" s="119"/>
      <c r="AL59" s="119"/>
      <c r="AM59" s="119"/>
      <c r="AN59" s="119"/>
      <c r="AO59" s="119"/>
      <c r="AP59" s="119"/>
      <c r="AQ59" s="120"/>
      <c r="AR59" s="240"/>
      <c r="AS59" s="241"/>
      <c r="AT59" s="241"/>
      <c r="AU59" s="242"/>
      <c r="AV59" s="30"/>
    </row>
    <row r="60" spans="2:48" ht="18" hidden="1" customHeight="1" x14ac:dyDescent="0.15">
      <c r="B60" s="144"/>
      <c r="C60" s="145"/>
      <c r="D60" s="124">
        <v>103</v>
      </c>
      <c r="E60" s="116"/>
      <c r="F60" s="116"/>
      <c r="G60" s="116"/>
      <c r="H60" s="117"/>
      <c r="I60" s="118" t="s">
        <v>46</v>
      </c>
      <c r="J60" s="119"/>
      <c r="K60" s="119"/>
      <c r="L60" s="119"/>
      <c r="M60" s="119"/>
      <c r="N60" s="119"/>
      <c r="O60" s="119"/>
      <c r="P60" s="119"/>
      <c r="Q60" s="119"/>
      <c r="R60" s="119"/>
      <c r="S60" s="119"/>
      <c r="T60" s="120"/>
      <c r="U60" s="240"/>
      <c r="V60" s="241"/>
      <c r="W60" s="241"/>
      <c r="X60" s="242"/>
      <c r="Y60" s="144"/>
      <c r="Z60" s="145"/>
      <c r="AA60" s="124">
        <v>118</v>
      </c>
      <c r="AB60" s="116"/>
      <c r="AC60" s="116"/>
      <c r="AD60" s="116"/>
      <c r="AE60" s="117"/>
      <c r="AF60" s="118" t="s">
        <v>47</v>
      </c>
      <c r="AG60" s="119"/>
      <c r="AH60" s="119"/>
      <c r="AI60" s="119"/>
      <c r="AJ60" s="119"/>
      <c r="AK60" s="119"/>
      <c r="AL60" s="119"/>
      <c r="AM60" s="119"/>
      <c r="AN60" s="119"/>
      <c r="AO60" s="119"/>
      <c r="AP60" s="119"/>
      <c r="AQ60" s="120"/>
      <c r="AR60" s="240"/>
      <c r="AS60" s="241"/>
      <c r="AT60" s="241"/>
      <c r="AU60" s="242"/>
      <c r="AV60" s="30"/>
    </row>
    <row r="61" spans="2:48" ht="18" hidden="1" customHeight="1" x14ac:dyDescent="0.15">
      <c r="B61" s="144"/>
      <c r="C61" s="145"/>
      <c r="D61" s="124">
        <v>104</v>
      </c>
      <c r="E61" s="116"/>
      <c r="F61" s="116"/>
      <c r="G61" s="116"/>
      <c r="H61" s="117"/>
      <c r="I61" s="118" t="s">
        <v>48</v>
      </c>
      <c r="J61" s="119"/>
      <c r="K61" s="119"/>
      <c r="L61" s="119"/>
      <c r="M61" s="119"/>
      <c r="N61" s="119"/>
      <c r="O61" s="119"/>
      <c r="P61" s="119"/>
      <c r="Q61" s="119"/>
      <c r="R61" s="119"/>
      <c r="S61" s="119"/>
      <c r="T61" s="120"/>
      <c r="U61" s="240"/>
      <c r="V61" s="241"/>
      <c r="W61" s="241"/>
      <c r="X61" s="242"/>
      <c r="Y61" s="144"/>
      <c r="Z61" s="145"/>
      <c r="AA61" s="124">
        <v>119</v>
      </c>
      <c r="AB61" s="116"/>
      <c r="AC61" s="116"/>
      <c r="AD61" s="116"/>
      <c r="AE61" s="117"/>
      <c r="AF61" s="118" t="s">
        <v>49</v>
      </c>
      <c r="AG61" s="119"/>
      <c r="AH61" s="119"/>
      <c r="AI61" s="119"/>
      <c r="AJ61" s="119"/>
      <c r="AK61" s="119"/>
      <c r="AL61" s="119"/>
      <c r="AM61" s="119"/>
      <c r="AN61" s="119"/>
      <c r="AO61" s="119"/>
      <c r="AP61" s="119"/>
      <c r="AQ61" s="120"/>
      <c r="AR61" s="240"/>
      <c r="AS61" s="241"/>
      <c r="AT61" s="241"/>
      <c r="AU61" s="242"/>
      <c r="AV61" s="30"/>
    </row>
    <row r="62" spans="2:48" ht="18" hidden="1" customHeight="1" x14ac:dyDescent="0.15">
      <c r="B62" s="144"/>
      <c r="C62" s="145"/>
      <c r="D62" s="124">
        <v>105</v>
      </c>
      <c r="E62" s="116"/>
      <c r="F62" s="116"/>
      <c r="G62" s="116"/>
      <c r="H62" s="117"/>
      <c r="I62" s="118" t="s">
        <v>50</v>
      </c>
      <c r="J62" s="119"/>
      <c r="K62" s="119"/>
      <c r="L62" s="119"/>
      <c r="M62" s="119"/>
      <c r="N62" s="119"/>
      <c r="O62" s="119"/>
      <c r="P62" s="119"/>
      <c r="Q62" s="119"/>
      <c r="R62" s="119"/>
      <c r="S62" s="119"/>
      <c r="T62" s="120"/>
      <c r="U62" s="240"/>
      <c r="V62" s="241"/>
      <c r="W62" s="241"/>
      <c r="X62" s="242"/>
      <c r="Y62" s="144"/>
      <c r="Z62" s="145"/>
      <c r="AA62" s="124">
        <v>120</v>
      </c>
      <c r="AB62" s="116"/>
      <c r="AC62" s="116"/>
      <c r="AD62" s="116"/>
      <c r="AE62" s="117"/>
      <c r="AF62" s="118" t="s">
        <v>51</v>
      </c>
      <c r="AG62" s="119"/>
      <c r="AH62" s="119"/>
      <c r="AI62" s="119"/>
      <c r="AJ62" s="119"/>
      <c r="AK62" s="119"/>
      <c r="AL62" s="119"/>
      <c r="AM62" s="119"/>
      <c r="AN62" s="119"/>
      <c r="AO62" s="119"/>
      <c r="AP62" s="119"/>
      <c r="AQ62" s="120"/>
      <c r="AR62" s="240"/>
      <c r="AS62" s="241"/>
      <c r="AT62" s="241"/>
      <c r="AU62" s="242"/>
      <c r="AV62" s="30"/>
    </row>
    <row r="63" spans="2:48" ht="18" hidden="1" customHeight="1" x14ac:dyDescent="0.15">
      <c r="B63" s="144"/>
      <c r="C63" s="145"/>
      <c r="D63" s="124">
        <v>106</v>
      </c>
      <c r="E63" s="116"/>
      <c r="F63" s="116"/>
      <c r="G63" s="116"/>
      <c r="H63" s="117"/>
      <c r="I63" s="118" t="s">
        <v>52</v>
      </c>
      <c r="J63" s="119"/>
      <c r="K63" s="119"/>
      <c r="L63" s="119"/>
      <c r="M63" s="119"/>
      <c r="N63" s="119"/>
      <c r="O63" s="119"/>
      <c r="P63" s="119"/>
      <c r="Q63" s="119"/>
      <c r="R63" s="119"/>
      <c r="S63" s="119"/>
      <c r="T63" s="120"/>
      <c r="U63" s="240"/>
      <c r="V63" s="241"/>
      <c r="W63" s="241"/>
      <c r="X63" s="242"/>
      <c r="Y63" s="144"/>
      <c r="Z63" s="145"/>
      <c r="AA63" s="124">
        <v>121</v>
      </c>
      <c r="AB63" s="116"/>
      <c r="AC63" s="116"/>
      <c r="AD63" s="116"/>
      <c r="AE63" s="117"/>
      <c r="AF63" s="118" t="s">
        <v>53</v>
      </c>
      <c r="AG63" s="119"/>
      <c r="AH63" s="119"/>
      <c r="AI63" s="119"/>
      <c r="AJ63" s="119"/>
      <c r="AK63" s="119"/>
      <c r="AL63" s="119"/>
      <c r="AM63" s="119"/>
      <c r="AN63" s="119"/>
      <c r="AO63" s="119"/>
      <c r="AP63" s="119"/>
      <c r="AQ63" s="120"/>
      <c r="AR63" s="240"/>
      <c r="AS63" s="241"/>
      <c r="AT63" s="241"/>
      <c r="AU63" s="242"/>
      <c r="AV63" s="30"/>
    </row>
    <row r="64" spans="2:48" ht="18" hidden="1" customHeight="1" x14ac:dyDescent="0.15">
      <c r="B64" s="144"/>
      <c r="C64" s="145"/>
      <c r="D64" s="124">
        <v>107</v>
      </c>
      <c r="E64" s="116"/>
      <c r="F64" s="116"/>
      <c r="G64" s="116"/>
      <c r="H64" s="117"/>
      <c r="I64" s="118" t="s">
        <v>54</v>
      </c>
      <c r="J64" s="119"/>
      <c r="K64" s="119"/>
      <c r="L64" s="119"/>
      <c r="M64" s="119"/>
      <c r="N64" s="119"/>
      <c r="O64" s="119"/>
      <c r="P64" s="119"/>
      <c r="Q64" s="119"/>
      <c r="R64" s="119"/>
      <c r="S64" s="119"/>
      <c r="T64" s="120"/>
      <c r="U64" s="240"/>
      <c r="V64" s="241"/>
      <c r="W64" s="241"/>
      <c r="X64" s="242"/>
      <c r="Y64" s="144"/>
      <c r="Z64" s="145"/>
      <c r="AA64" s="124">
        <v>122</v>
      </c>
      <c r="AB64" s="116"/>
      <c r="AC64" s="116"/>
      <c r="AD64" s="116"/>
      <c r="AE64" s="117"/>
      <c r="AF64" s="118" t="s">
        <v>55</v>
      </c>
      <c r="AG64" s="119"/>
      <c r="AH64" s="119"/>
      <c r="AI64" s="119"/>
      <c r="AJ64" s="119"/>
      <c r="AK64" s="119"/>
      <c r="AL64" s="119"/>
      <c r="AM64" s="119"/>
      <c r="AN64" s="119"/>
      <c r="AO64" s="119"/>
      <c r="AP64" s="119"/>
      <c r="AQ64" s="120"/>
      <c r="AR64" s="240"/>
      <c r="AS64" s="241"/>
      <c r="AT64" s="241"/>
      <c r="AU64" s="242"/>
      <c r="AV64" s="30"/>
    </row>
    <row r="65" spans="2:48" ht="18" hidden="1" customHeight="1" x14ac:dyDescent="0.15">
      <c r="B65" s="144"/>
      <c r="C65" s="145"/>
      <c r="D65" s="124">
        <v>108</v>
      </c>
      <c r="E65" s="116"/>
      <c r="F65" s="116"/>
      <c r="G65" s="116"/>
      <c r="H65" s="117"/>
      <c r="I65" s="118" t="s">
        <v>56</v>
      </c>
      <c r="J65" s="119"/>
      <c r="K65" s="119"/>
      <c r="L65" s="119"/>
      <c r="M65" s="119"/>
      <c r="N65" s="119"/>
      <c r="O65" s="119"/>
      <c r="P65" s="119"/>
      <c r="Q65" s="119"/>
      <c r="R65" s="119"/>
      <c r="S65" s="119"/>
      <c r="T65" s="120"/>
      <c r="U65" s="240"/>
      <c r="V65" s="241"/>
      <c r="W65" s="241"/>
      <c r="X65" s="242"/>
      <c r="Y65" s="144"/>
      <c r="Z65" s="145"/>
      <c r="AA65" s="124">
        <v>123</v>
      </c>
      <c r="AB65" s="116"/>
      <c r="AC65" s="116"/>
      <c r="AD65" s="116"/>
      <c r="AE65" s="117"/>
      <c r="AF65" s="118" t="s">
        <v>57</v>
      </c>
      <c r="AG65" s="119"/>
      <c r="AH65" s="119"/>
      <c r="AI65" s="119"/>
      <c r="AJ65" s="119"/>
      <c r="AK65" s="119"/>
      <c r="AL65" s="119"/>
      <c r="AM65" s="119"/>
      <c r="AN65" s="119"/>
      <c r="AO65" s="119"/>
      <c r="AP65" s="119"/>
      <c r="AQ65" s="120"/>
      <c r="AR65" s="240"/>
      <c r="AS65" s="241"/>
      <c r="AT65" s="241"/>
      <c r="AU65" s="242"/>
      <c r="AV65" s="30"/>
    </row>
    <row r="66" spans="2:48" ht="18" hidden="1" customHeight="1" x14ac:dyDescent="0.15">
      <c r="B66" s="144"/>
      <c r="C66" s="145"/>
      <c r="D66" s="124">
        <v>109</v>
      </c>
      <c r="E66" s="116"/>
      <c r="F66" s="116"/>
      <c r="G66" s="116"/>
      <c r="H66" s="117"/>
      <c r="I66" s="118" t="s">
        <v>58</v>
      </c>
      <c r="J66" s="119"/>
      <c r="K66" s="119"/>
      <c r="L66" s="119"/>
      <c r="M66" s="119"/>
      <c r="N66" s="119"/>
      <c r="O66" s="119"/>
      <c r="P66" s="119"/>
      <c r="Q66" s="119"/>
      <c r="R66" s="119"/>
      <c r="S66" s="119"/>
      <c r="T66" s="120"/>
      <c r="U66" s="240"/>
      <c r="V66" s="241"/>
      <c r="W66" s="241"/>
      <c r="X66" s="242"/>
      <c r="Y66" s="144"/>
      <c r="Z66" s="145"/>
      <c r="AA66" s="124">
        <v>124</v>
      </c>
      <c r="AB66" s="116"/>
      <c r="AC66" s="116"/>
      <c r="AD66" s="116"/>
      <c r="AE66" s="117"/>
      <c r="AF66" s="118" t="s">
        <v>59</v>
      </c>
      <c r="AG66" s="119"/>
      <c r="AH66" s="119"/>
      <c r="AI66" s="119"/>
      <c r="AJ66" s="119"/>
      <c r="AK66" s="119"/>
      <c r="AL66" s="119"/>
      <c r="AM66" s="119"/>
      <c r="AN66" s="119"/>
      <c r="AO66" s="119"/>
      <c r="AP66" s="119"/>
      <c r="AQ66" s="120"/>
      <c r="AR66" s="240"/>
      <c r="AS66" s="241"/>
      <c r="AT66" s="241"/>
      <c r="AU66" s="242"/>
      <c r="AV66" s="30"/>
    </row>
    <row r="67" spans="2:48" ht="18" hidden="1" customHeight="1" x14ac:dyDescent="0.15">
      <c r="B67" s="144"/>
      <c r="C67" s="145"/>
      <c r="D67" s="124">
        <v>110</v>
      </c>
      <c r="E67" s="116"/>
      <c r="F67" s="116"/>
      <c r="G67" s="116"/>
      <c r="H67" s="117"/>
      <c r="I67" s="118" t="s">
        <v>60</v>
      </c>
      <c r="J67" s="119"/>
      <c r="K67" s="119"/>
      <c r="L67" s="119"/>
      <c r="M67" s="119"/>
      <c r="N67" s="119"/>
      <c r="O67" s="119"/>
      <c r="P67" s="119"/>
      <c r="Q67" s="119"/>
      <c r="R67" s="119"/>
      <c r="S67" s="119"/>
      <c r="T67" s="120"/>
      <c r="U67" s="240"/>
      <c r="V67" s="241"/>
      <c r="W67" s="241"/>
      <c r="X67" s="242"/>
      <c r="Y67" s="144"/>
      <c r="Z67" s="145"/>
      <c r="AA67" s="124">
        <v>125</v>
      </c>
      <c r="AB67" s="116"/>
      <c r="AC67" s="116"/>
      <c r="AD67" s="116"/>
      <c r="AE67" s="117"/>
      <c r="AF67" s="118" t="s">
        <v>61</v>
      </c>
      <c r="AG67" s="119"/>
      <c r="AH67" s="119"/>
      <c r="AI67" s="119"/>
      <c r="AJ67" s="119"/>
      <c r="AK67" s="119"/>
      <c r="AL67" s="119"/>
      <c r="AM67" s="119"/>
      <c r="AN67" s="119"/>
      <c r="AO67" s="119"/>
      <c r="AP67" s="119"/>
      <c r="AQ67" s="120"/>
      <c r="AR67" s="240"/>
      <c r="AS67" s="241"/>
      <c r="AT67" s="241"/>
      <c r="AU67" s="242"/>
      <c r="AV67" s="30"/>
    </row>
    <row r="68" spans="2:48" ht="18" hidden="1" customHeight="1" x14ac:dyDescent="0.15">
      <c r="B68" s="144"/>
      <c r="C68" s="145"/>
      <c r="D68" s="124">
        <v>111</v>
      </c>
      <c r="E68" s="116"/>
      <c r="F68" s="116"/>
      <c r="G68" s="116"/>
      <c r="H68" s="117"/>
      <c r="I68" s="118" t="s">
        <v>62</v>
      </c>
      <c r="J68" s="119"/>
      <c r="K68" s="119"/>
      <c r="L68" s="119"/>
      <c r="M68" s="119"/>
      <c r="N68" s="119"/>
      <c r="O68" s="119"/>
      <c r="P68" s="119"/>
      <c r="Q68" s="119"/>
      <c r="R68" s="119"/>
      <c r="S68" s="119"/>
      <c r="T68" s="120"/>
      <c r="U68" s="240"/>
      <c r="V68" s="241"/>
      <c r="W68" s="241"/>
      <c r="X68" s="242"/>
      <c r="Y68" s="144"/>
      <c r="Z68" s="145"/>
      <c r="AA68" s="124">
        <v>126</v>
      </c>
      <c r="AB68" s="116"/>
      <c r="AC68" s="116"/>
      <c r="AD68" s="116"/>
      <c r="AE68" s="117"/>
      <c r="AF68" s="118" t="s">
        <v>63</v>
      </c>
      <c r="AG68" s="119"/>
      <c r="AH68" s="119"/>
      <c r="AI68" s="119"/>
      <c r="AJ68" s="119"/>
      <c r="AK68" s="119"/>
      <c r="AL68" s="119"/>
      <c r="AM68" s="119"/>
      <c r="AN68" s="119"/>
      <c r="AO68" s="119"/>
      <c r="AP68" s="119"/>
      <c r="AQ68" s="120"/>
      <c r="AR68" s="240"/>
      <c r="AS68" s="241"/>
      <c r="AT68" s="241"/>
      <c r="AU68" s="242"/>
      <c r="AV68" s="30"/>
    </row>
    <row r="69" spans="2:48" ht="18" hidden="1" customHeight="1" x14ac:dyDescent="0.15">
      <c r="B69" s="144"/>
      <c r="C69" s="145"/>
      <c r="D69" s="124">
        <v>112</v>
      </c>
      <c r="E69" s="116"/>
      <c r="F69" s="116"/>
      <c r="G69" s="116"/>
      <c r="H69" s="117"/>
      <c r="I69" s="118" t="s">
        <v>64</v>
      </c>
      <c r="J69" s="119"/>
      <c r="K69" s="119"/>
      <c r="L69" s="119"/>
      <c r="M69" s="119"/>
      <c r="N69" s="119"/>
      <c r="O69" s="119"/>
      <c r="P69" s="119"/>
      <c r="Q69" s="119"/>
      <c r="R69" s="119"/>
      <c r="S69" s="119"/>
      <c r="T69" s="120"/>
      <c r="U69" s="240"/>
      <c r="V69" s="241"/>
      <c r="W69" s="241"/>
      <c r="X69" s="242"/>
      <c r="Y69" s="144"/>
      <c r="Z69" s="145"/>
      <c r="AA69" s="124">
        <v>127</v>
      </c>
      <c r="AB69" s="116"/>
      <c r="AC69" s="116"/>
      <c r="AD69" s="116"/>
      <c r="AE69" s="117"/>
      <c r="AF69" s="118" t="s">
        <v>65</v>
      </c>
      <c r="AG69" s="119"/>
      <c r="AH69" s="119"/>
      <c r="AI69" s="119"/>
      <c r="AJ69" s="119"/>
      <c r="AK69" s="119"/>
      <c r="AL69" s="119"/>
      <c r="AM69" s="119"/>
      <c r="AN69" s="119"/>
      <c r="AO69" s="119"/>
      <c r="AP69" s="119"/>
      <c r="AQ69" s="120"/>
      <c r="AR69" s="240"/>
      <c r="AS69" s="241"/>
      <c r="AT69" s="241"/>
      <c r="AU69" s="242"/>
      <c r="AV69" s="30"/>
    </row>
    <row r="70" spans="2:48" ht="18" hidden="1" customHeight="1" x14ac:dyDescent="0.15">
      <c r="B70" s="144"/>
      <c r="C70" s="145"/>
      <c r="D70" s="124">
        <v>113</v>
      </c>
      <c r="E70" s="116"/>
      <c r="F70" s="116"/>
      <c r="G70" s="116"/>
      <c r="H70" s="117"/>
      <c r="I70" s="118" t="s">
        <v>66</v>
      </c>
      <c r="J70" s="119"/>
      <c r="K70" s="119"/>
      <c r="L70" s="119"/>
      <c r="M70" s="119"/>
      <c r="N70" s="119"/>
      <c r="O70" s="119"/>
      <c r="P70" s="119"/>
      <c r="Q70" s="119"/>
      <c r="R70" s="119"/>
      <c r="S70" s="119"/>
      <c r="T70" s="120"/>
      <c r="U70" s="240"/>
      <c r="V70" s="241"/>
      <c r="W70" s="241"/>
      <c r="X70" s="242"/>
      <c r="Y70" s="144"/>
      <c r="Z70" s="145"/>
      <c r="AA70" s="124">
        <v>128</v>
      </c>
      <c r="AB70" s="116"/>
      <c r="AC70" s="116"/>
      <c r="AD70" s="116"/>
      <c r="AE70" s="117"/>
      <c r="AF70" s="118" t="s">
        <v>67</v>
      </c>
      <c r="AG70" s="119"/>
      <c r="AH70" s="119"/>
      <c r="AI70" s="119"/>
      <c r="AJ70" s="119"/>
      <c r="AK70" s="119"/>
      <c r="AL70" s="119"/>
      <c r="AM70" s="119"/>
      <c r="AN70" s="119"/>
      <c r="AO70" s="119"/>
      <c r="AP70" s="119"/>
      <c r="AQ70" s="120"/>
      <c r="AR70" s="240"/>
      <c r="AS70" s="241"/>
      <c r="AT70" s="241"/>
      <c r="AU70" s="242"/>
      <c r="AV70" s="30"/>
    </row>
    <row r="71" spans="2:48" ht="18" hidden="1" customHeight="1" x14ac:dyDescent="0.15">
      <c r="B71" s="144"/>
      <c r="C71" s="145"/>
      <c r="D71" s="124">
        <v>114</v>
      </c>
      <c r="E71" s="116"/>
      <c r="F71" s="116"/>
      <c r="G71" s="116"/>
      <c r="H71" s="117"/>
      <c r="I71" s="118" t="s">
        <v>68</v>
      </c>
      <c r="J71" s="119"/>
      <c r="K71" s="119"/>
      <c r="L71" s="119"/>
      <c r="M71" s="119"/>
      <c r="N71" s="119"/>
      <c r="O71" s="119"/>
      <c r="P71" s="119"/>
      <c r="Q71" s="119"/>
      <c r="R71" s="119"/>
      <c r="S71" s="119"/>
      <c r="T71" s="120"/>
      <c r="U71" s="240"/>
      <c r="V71" s="241"/>
      <c r="W71" s="241"/>
      <c r="X71" s="242"/>
      <c r="Y71" s="144"/>
      <c r="Z71" s="145"/>
      <c r="AA71" s="124">
        <v>129</v>
      </c>
      <c r="AB71" s="116"/>
      <c r="AC71" s="116"/>
      <c r="AD71" s="116"/>
      <c r="AE71" s="117"/>
      <c r="AF71" s="118" t="s">
        <v>69</v>
      </c>
      <c r="AG71" s="119"/>
      <c r="AH71" s="119"/>
      <c r="AI71" s="119"/>
      <c r="AJ71" s="119"/>
      <c r="AK71" s="119"/>
      <c r="AL71" s="119"/>
      <c r="AM71" s="119"/>
      <c r="AN71" s="119"/>
      <c r="AO71" s="119"/>
      <c r="AP71" s="119"/>
      <c r="AQ71" s="120"/>
      <c r="AR71" s="240"/>
      <c r="AS71" s="241"/>
      <c r="AT71" s="241"/>
      <c r="AU71" s="242"/>
      <c r="AV71" s="30"/>
    </row>
    <row r="72" spans="2:48" ht="18" hidden="1" customHeight="1" x14ac:dyDescent="0.15">
      <c r="B72" s="146"/>
      <c r="C72" s="147"/>
      <c r="D72" s="124">
        <v>115</v>
      </c>
      <c r="E72" s="116"/>
      <c r="F72" s="116"/>
      <c r="G72" s="116"/>
      <c r="H72" s="117"/>
      <c r="I72" s="118" t="s">
        <v>70</v>
      </c>
      <c r="J72" s="119"/>
      <c r="K72" s="119"/>
      <c r="L72" s="119"/>
      <c r="M72" s="119"/>
      <c r="N72" s="119"/>
      <c r="O72" s="119"/>
      <c r="P72" s="119"/>
      <c r="Q72" s="119"/>
      <c r="R72" s="119"/>
      <c r="S72" s="119"/>
      <c r="T72" s="120"/>
      <c r="U72" s="240"/>
      <c r="V72" s="241"/>
      <c r="W72" s="241"/>
      <c r="X72" s="242"/>
      <c r="Y72" s="146"/>
      <c r="Z72" s="147"/>
      <c r="AA72" s="124">
        <v>130</v>
      </c>
      <c r="AB72" s="116"/>
      <c r="AC72" s="116"/>
      <c r="AD72" s="116"/>
      <c r="AE72" s="117"/>
      <c r="AF72" s="118" t="s">
        <v>71</v>
      </c>
      <c r="AG72" s="119"/>
      <c r="AH72" s="119"/>
      <c r="AI72" s="398" t="s">
        <v>72</v>
      </c>
      <c r="AJ72" s="398"/>
      <c r="AK72" s="398"/>
      <c r="AL72" s="398"/>
      <c r="AM72" s="398"/>
      <c r="AN72" s="398"/>
      <c r="AO72" s="398"/>
      <c r="AP72" s="398"/>
      <c r="AQ72" s="399"/>
      <c r="AR72" s="240"/>
      <c r="AS72" s="241"/>
      <c r="AT72" s="241"/>
      <c r="AU72" s="242"/>
      <c r="AV72" s="30"/>
    </row>
    <row r="73" spans="2:48" ht="18" customHeight="1" x14ac:dyDescent="0.15">
      <c r="B73" s="2"/>
      <c r="C73" s="2"/>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row>
    <row r="74" spans="2:48" ht="18" customHeight="1" x14ac:dyDescent="0.15">
      <c r="B74" s="173" t="s">
        <v>73</v>
      </c>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4"/>
      <c r="AL74" s="174"/>
      <c r="AM74" s="174"/>
      <c r="AN74" s="174"/>
      <c r="AO74" s="174"/>
      <c r="AP74" s="174"/>
      <c r="AQ74" s="174"/>
      <c r="AR74" s="174"/>
      <c r="AS74" s="174"/>
      <c r="AT74" s="174"/>
      <c r="AU74" s="175"/>
      <c r="AV74" s="30"/>
    </row>
    <row r="75" spans="2:48" ht="18" customHeight="1" x14ac:dyDescent="0.15">
      <c r="B75" s="142" t="s">
        <v>41</v>
      </c>
      <c r="C75" s="143"/>
      <c r="D75" s="124">
        <v>201</v>
      </c>
      <c r="E75" s="116"/>
      <c r="F75" s="116"/>
      <c r="G75" s="116"/>
      <c r="H75" s="117"/>
      <c r="I75" s="118" t="s">
        <v>42</v>
      </c>
      <c r="J75" s="119"/>
      <c r="K75" s="119"/>
      <c r="L75" s="119"/>
      <c r="M75" s="119"/>
      <c r="N75" s="119"/>
      <c r="O75" s="119"/>
      <c r="P75" s="119"/>
      <c r="Q75" s="119"/>
      <c r="R75" s="119"/>
      <c r="S75" s="119"/>
      <c r="T75" s="120"/>
      <c r="U75" s="139"/>
      <c r="V75" s="140"/>
      <c r="W75" s="140"/>
      <c r="X75" s="141"/>
      <c r="Y75" s="142" t="s">
        <v>41</v>
      </c>
      <c r="Z75" s="143"/>
      <c r="AA75" s="124">
        <v>216</v>
      </c>
      <c r="AB75" s="116"/>
      <c r="AC75" s="116"/>
      <c r="AD75" s="116"/>
      <c r="AE75" s="117"/>
      <c r="AF75" s="118" t="s">
        <v>43</v>
      </c>
      <c r="AG75" s="119"/>
      <c r="AH75" s="119"/>
      <c r="AI75" s="119"/>
      <c r="AJ75" s="119"/>
      <c r="AK75" s="119"/>
      <c r="AL75" s="119"/>
      <c r="AM75" s="119"/>
      <c r="AN75" s="119"/>
      <c r="AO75" s="119"/>
      <c r="AP75" s="119"/>
      <c r="AQ75" s="120"/>
      <c r="AR75" s="139"/>
      <c r="AS75" s="140"/>
      <c r="AT75" s="140"/>
      <c r="AU75" s="141"/>
      <c r="AV75" s="30"/>
    </row>
    <row r="76" spans="2:48" ht="18" customHeight="1" x14ac:dyDescent="0.15">
      <c r="B76" s="144"/>
      <c r="C76" s="145"/>
      <c r="D76" s="124">
        <v>202</v>
      </c>
      <c r="E76" s="116"/>
      <c r="F76" s="116"/>
      <c r="G76" s="116"/>
      <c r="H76" s="117"/>
      <c r="I76" s="118" t="s">
        <v>44</v>
      </c>
      <c r="J76" s="119"/>
      <c r="K76" s="119"/>
      <c r="L76" s="119"/>
      <c r="M76" s="119"/>
      <c r="N76" s="119"/>
      <c r="O76" s="119"/>
      <c r="P76" s="119"/>
      <c r="Q76" s="119"/>
      <c r="R76" s="119"/>
      <c r="S76" s="119"/>
      <c r="T76" s="120"/>
      <c r="U76" s="139"/>
      <c r="V76" s="140"/>
      <c r="W76" s="140"/>
      <c r="X76" s="141"/>
      <c r="Y76" s="144"/>
      <c r="Z76" s="145"/>
      <c r="AA76" s="124">
        <v>217</v>
      </c>
      <c r="AB76" s="116"/>
      <c r="AC76" s="116"/>
      <c r="AD76" s="116"/>
      <c r="AE76" s="117"/>
      <c r="AF76" s="118" t="s">
        <v>45</v>
      </c>
      <c r="AG76" s="119"/>
      <c r="AH76" s="119"/>
      <c r="AI76" s="119"/>
      <c r="AJ76" s="119"/>
      <c r="AK76" s="119"/>
      <c r="AL76" s="119"/>
      <c r="AM76" s="119"/>
      <c r="AN76" s="119"/>
      <c r="AO76" s="119"/>
      <c r="AP76" s="119"/>
      <c r="AQ76" s="120"/>
      <c r="AR76" s="139"/>
      <c r="AS76" s="140"/>
      <c r="AT76" s="140"/>
      <c r="AU76" s="141"/>
      <c r="AV76" s="30"/>
    </row>
    <row r="77" spans="2:48" ht="18" customHeight="1" x14ac:dyDescent="0.15">
      <c r="B77" s="144"/>
      <c r="C77" s="145"/>
      <c r="D77" s="124">
        <v>203</v>
      </c>
      <c r="E77" s="116"/>
      <c r="F77" s="116"/>
      <c r="G77" s="116"/>
      <c r="H77" s="117"/>
      <c r="I77" s="118" t="s">
        <v>46</v>
      </c>
      <c r="J77" s="119"/>
      <c r="K77" s="119"/>
      <c r="L77" s="119"/>
      <c r="M77" s="119"/>
      <c r="N77" s="119"/>
      <c r="O77" s="119"/>
      <c r="P77" s="119"/>
      <c r="Q77" s="119"/>
      <c r="R77" s="119"/>
      <c r="S77" s="119"/>
      <c r="T77" s="120"/>
      <c r="U77" s="139"/>
      <c r="V77" s="140"/>
      <c r="W77" s="140"/>
      <c r="X77" s="141"/>
      <c r="Y77" s="144"/>
      <c r="Z77" s="145"/>
      <c r="AA77" s="124">
        <v>218</v>
      </c>
      <c r="AB77" s="116"/>
      <c r="AC77" s="116"/>
      <c r="AD77" s="116"/>
      <c r="AE77" s="117"/>
      <c r="AF77" s="118" t="s">
        <v>47</v>
      </c>
      <c r="AG77" s="119"/>
      <c r="AH77" s="119"/>
      <c r="AI77" s="119"/>
      <c r="AJ77" s="119"/>
      <c r="AK77" s="119"/>
      <c r="AL77" s="119"/>
      <c r="AM77" s="119"/>
      <c r="AN77" s="119"/>
      <c r="AO77" s="119"/>
      <c r="AP77" s="119"/>
      <c r="AQ77" s="120"/>
      <c r="AR77" s="139"/>
      <c r="AS77" s="140"/>
      <c r="AT77" s="140"/>
      <c r="AU77" s="141"/>
      <c r="AV77" s="30"/>
    </row>
    <row r="78" spans="2:48" ht="18" customHeight="1" x14ac:dyDescent="0.15">
      <c r="B78" s="144"/>
      <c r="C78" s="145"/>
      <c r="D78" s="124">
        <v>204</v>
      </c>
      <c r="E78" s="116"/>
      <c r="F78" s="116"/>
      <c r="G78" s="116"/>
      <c r="H78" s="117"/>
      <c r="I78" s="118" t="s">
        <v>48</v>
      </c>
      <c r="J78" s="119"/>
      <c r="K78" s="119"/>
      <c r="L78" s="119"/>
      <c r="M78" s="119"/>
      <c r="N78" s="119"/>
      <c r="O78" s="119"/>
      <c r="P78" s="119"/>
      <c r="Q78" s="119"/>
      <c r="R78" s="119"/>
      <c r="S78" s="119"/>
      <c r="T78" s="120"/>
      <c r="U78" s="139"/>
      <c r="V78" s="140"/>
      <c r="W78" s="140"/>
      <c r="X78" s="141"/>
      <c r="Y78" s="144"/>
      <c r="Z78" s="145"/>
      <c r="AA78" s="124">
        <v>219</v>
      </c>
      <c r="AB78" s="116"/>
      <c r="AC78" s="116"/>
      <c r="AD78" s="116"/>
      <c r="AE78" s="117"/>
      <c r="AF78" s="118" t="s">
        <v>49</v>
      </c>
      <c r="AG78" s="119"/>
      <c r="AH78" s="119"/>
      <c r="AI78" s="119"/>
      <c r="AJ78" s="119"/>
      <c r="AK78" s="119"/>
      <c r="AL78" s="119"/>
      <c r="AM78" s="119"/>
      <c r="AN78" s="119"/>
      <c r="AO78" s="119"/>
      <c r="AP78" s="119"/>
      <c r="AQ78" s="120"/>
      <c r="AR78" s="139"/>
      <c r="AS78" s="140"/>
      <c r="AT78" s="140"/>
      <c r="AU78" s="141"/>
      <c r="AV78" s="30"/>
    </row>
    <row r="79" spans="2:48" ht="18" customHeight="1" x14ac:dyDescent="0.15">
      <c r="B79" s="144"/>
      <c r="C79" s="145"/>
      <c r="D79" s="124">
        <v>205</v>
      </c>
      <c r="E79" s="116"/>
      <c r="F79" s="116"/>
      <c r="G79" s="116"/>
      <c r="H79" s="117"/>
      <c r="I79" s="118" t="s">
        <v>50</v>
      </c>
      <c r="J79" s="119"/>
      <c r="K79" s="119"/>
      <c r="L79" s="119"/>
      <c r="M79" s="119"/>
      <c r="N79" s="119"/>
      <c r="O79" s="119"/>
      <c r="P79" s="119"/>
      <c r="Q79" s="119"/>
      <c r="R79" s="119"/>
      <c r="S79" s="119"/>
      <c r="T79" s="120"/>
      <c r="U79" s="139"/>
      <c r="V79" s="140"/>
      <c r="W79" s="140"/>
      <c r="X79" s="141"/>
      <c r="Y79" s="144"/>
      <c r="Z79" s="145"/>
      <c r="AA79" s="124">
        <v>220</v>
      </c>
      <c r="AB79" s="116"/>
      <c r="AC79" s="116"/>
      <c r="AD79" s="116"/>
      <c r="AE79" s="117"/>
      <c r="AF79" s="118" t="s">
        <v>51</v>
      </c>
      <c r="AG79" s="119"/>
      <c r="AH79" s="119"/>
      <c r="AI79" s="119"/>
      <c r="AJ79" s="119"/>
      <c r="AK79" s="119"/>
      <c r="AL79" s="119"/>
      <c r="AM79" s="119"/>
      <c r="AN79" s="119"/>
      <c r="AO79" s="119"/>
      <c r="AP79" s="119"/>
      <c r="AQ79" s="120"/>
      <c r="AR79" s="139"/>
      <c r="AS79" s="140"/>
      <c r="AT79" s="140"/>
      <c r="AU79" s="141"/>
      <c r="AV79" s="30"/>
    </row>
    <row r="80" spans="2:48" ht="18" customHeight="1" x14ac:dyDescent="0.15">
      <c r="B80" s="144"/>
      <c r="C80" s="145"/>
      <c r="D80" s="124">
        <v>206</v>
      </c>
      <c r="E80" s="116"/>
      <c r="F80" s="116"/>
      <c r="G80" s="116"/>
      <c r="H80" s="117"/>
      <c r="I80" s="118" t="s">
        <v>52</v>
      </c>
      <c r="J80" s="119"/>
      <c r="K80" s="119"/>
      <c r="L80" s="119"/>
      <c r="M80" s="119"/>
      <c r="N80" s="119"/>
      <c r="O80" s="119"/>
      <c r="P80" s="119"/>
      <c r="Q80" s="119"/>
      <c r="R80" s="119"/>
      <c r="S80" s="119"/>
      <c r="T80" s="120"/>
      <c r="U80" s="139"/>
      <c r="V80" s="140"/>
      <c r="W80" s="140"/>
      <c r="X80" s="141"/>
      <c r="Y80" s="144"/>
      <c r="Z80" s="145"/>
      <c r="AA80" s="124">
        <v>221</v>
      </c>
      <c r="AB80" s="116"/>
      <c r="AC80" s="116"/>
      <c r="AD80" s="116"/>
      <c r="AE80" s="117"/>
      <c r="AF80" s="118" t="s">
        <v>53</v>
      </c>
      <c r="AG80" s="119"/>
      <c r="AH80" s="119"/>
      <c r="AI80" s="119"/>
      <c r="AJ80" s="119"/>
      <c r="AK80" s="119"/>
      <c r="AL80" s="119"/>
      <c r="AM80" s="119"/>
      <c r="AN80" s="119"/>
      <c r="AO80" s="119"/>
      <c r="AP80" s="119"/>
      <c r="AQ80" s="120"/>
      <c r="AR80" s="139"/>
      <c r="AS80" s="140"/>
      <c r="AT80" s="140"/>
      <c r="AU80" s="141"/>
      <c r="AV80" s="30"/>
    </row>
    <row r="81" spans="2:48" ht="18" customHeight="1" x14ac:dyDescent="0.15">
      <c r="B81" s="144"/>
      <c r="C81" s="145"/>
      <c r="D81" s="124">
        <v>207</v>
      </c>
      <c r="E81" s="116"/>
      <c r="F81" s="116"/>
      <c r="G81" s="116"/>
      <c r="H81" s="117"/>
      <c r="I81" s="118" t="s">
        <v>54</v>
      </c>
      <c r="J81" s="119"/>
      <c r="K81" s="119"/>
      <c r="L81" s="119"/>
      <c r="M81" s="119"/>
      <c r="N81" s="119"/>
      <c r="O81" s="119"/>
      <c r="P81" s="119"/>
      <c r="Q81" s="119"/>
      <c r="R81" s="119"/>
      <c r="S81" s="119"/>
      <c r="T81" s="120"/>
      <c r="U81" s="139"/>
      <c r="V81" s="140"/>
      <c r="W81" s="140"/>
      <c r="X81" s="141"/>
      <c r="Y81" s="144"/>
      <c r="Z81" s="145"/>
      <c r="AA81" s="124">
        <v>222</v>
      </c>
      <c r="AB81" s="116"/>
      <c r="AC81" s="116"/>
      <c r="AD81" s="116"/>
      <c r="AE81" s="117"/>
      <c r="AF81" s="118" t="s">
        <v>55</v>
      </c>
      <c r="AG81" s="119"/>
      <c r="AH81" s="119"/>
      <c r="AI81" s="119"/>
      <c r="AJ81" s="119"/>
      <c r="AK81" s="119"/>
      <c r="AL81" s="119"/>
      <c r="AM81" s="119"/>
      <c r="AN81" s="119"/>
      <c r="AO81" s="119"/>
      <c r="AP81" s="119"/>
      <c r="AQ81" s="120"/>
      <c r="AR81" s="139"/>
      <c r="AS81" s="140"/>
      <c r="AT81" s="140"/>
      <c r="AU81" s="141"/>
      <c r="AV81" s="30"/>
    </row>
    <row r="82" spans="2:48" ht="18" customHeight="1" x14ac:dyDescent="0.15">
      <c r="B82" s="144"/>
      <c r="C82" s="145"/>
      <c r="D82" s="124">
        <v>208</v>
      </c>
      <c r="E82" s="116"/>
      <c r="F82" s="116"/>
      <c r="G82" s="116"/>
      <c r="H82" s="117"/>
      <c r="I82" s="118" t="s">
        <v>56</v>
      </c>
      <c r="J82" s="119"/>
      <c r="K82" s="119"/>
      <c r="L82" s="119"/>
      <c r="M82" s="119"/>
      <c r="N82" s="119"/>
      <c r="O82" s="119"/>
      <c r="P82" s="119"/>
      <c r="Q82" s="119"/>
      <c r="R82" s="119"/>
      <c r="S82" s="119"/>
      <c r="T82" s="120"/>
      <c r="U82" s="139"/>
      <c r="V82" s="140"/>
      <c r="W82" s="140"/>
      <c r="X82" s="141"/>
      <c r="Y82" s="144"/>
      <c r="Z82" s="145"/>
      <c r="AA82" s="124">
        <v>223</v>
      </c>
      <c r="AB82" s="116"/>
      <c r="AC82" s="116"/>
      <c r="AD82" s="116"/>
      <c r="AE82" s="117"/>
      <c r="AF82" s="118" t="s">
        <v>57</v>
      </c>
      <c r="AG82" s="119"/>
      <c r="AH82" s="119"/>
      <c r="AI82" s="119"/>
      <c r="AJ82" s="119"/>
      <c r="AK82" s="119"/>
      <c r="AL82" s="119"/>
      <c r="AM82" s="119"/>
      <c r="AN82" s="119"/>
      <c r="AO82" s="119"/>
      <c r="AP82" s="119"/>
      <c r="AQ82" s="120"/>
      <c r="AR82" s="139"/>
      <c r="AS82" s="140"/>
      <c r="AT82" s="140"/>
      <c r="AU82" s="141"/>
      <c r="AV82" s="30"/>
    </row>
    <row r="83" spans="2:48" ht="18" customHeight="1" x14ac:dyDescent="0.15">
      <c r="B83" s="144"/>
      <c r="C83" s="145"/>
      <c r="D83" s="124">
        <v>209</v>
      </c>
      <c r="E83" s="116"/>
      <c r="F83" s="116"/>
      <c r="G83" s="116"/>
      <c r="H83" s="117"/>
      <c r="I83" s="118" t="s">
        <v>58</v>
      </c>
      <c r="J83" s="119"/>
      <c r="K83" s="119"/>
      <c r="L83" s="119"/>
      <c r="M83" s="119"/>
      <c r="N83" s="119"/>
      <c r="O83" s="119"/>
      <c r="P83" s="119"/>
      <c r="Q83" s="119"/>
      <c r="R83" s="119"/>
      <c r="S83" s="119"/>
      <c r="T83" s="120"/>
      <c r="U83" s="139"/>
      <c r="V83" s="140"/>
      <c r="W83" s="140"/>
      <c r="X83" s="141"/>
      <c r="Y83" s="144"/>
      <c r="Z83" s="145"/>
      <c r="AA83" s="124">
        <v>224</v>
      </c>
      <c r="AB83" s="116"/>
      <c r="AC83" s="116"/>
      <c r="AD83" s="116"/>
      <c r="AE83" s="117"/>
      <c r="AF83" s="118" t="s">
        <v>59</v>
      </c>
      <c r="AG83" s="119"/>
      <c r="AH83" s="119"/>
      <c r="AI83" s="119"/>
      <c r="AJ83" s="119"/>
      <c r="AK83" s="119"/>
      <c r="AL83" s="119"/>
      <c r="AM83" s="119"/>
      <c r="AN83" s="119"/>
      <c r="AO83" s="119"/>
      <c r="AP83" s="119"/>
      <c r="AQ83" s="120"/>
      <c r="AR83" s="139"/>
      <c r="AS83" s="140"/>
      <c r="AT83" s="140"/>
      <c r="AU83" s="141"/>
      <c r="AV83" s="30"/>
    </row>
    <row r="84" spans="2:48" ht="18" customHeight="1" x14ac:dyDescent="0.15">
      <c r="B84" s="144"/>
      <c r="C84" s="145"/>
      <c r="D84" s="124">
        <v>210</v>
      </c>
      <c r="E84" s="116"/>
      <c r="F84" s="116"/>
      <c r="G84" s="116"/>
      <c r="H84" s="117"/>
      <c r="I84" s="118" t="s">
        <v>60</v>
      </c>
      <c r="J84" s="119"/>
      <c r="K84" s="119"/>
      <c r="L84" s="119"/>
      <c r="M84" s="119"/>
      <c r="N84" s="119"/>
      <c r="O84" s="119"/>
      <c r="P84" s="119"/>
      <c r="Q84" s="119"/>
      <c r="R84" s="119"/>
      <c r="S84" s="119"/>
      <c r="T84" s="120"/>
      <c r="U84" s="139"/>
      <c r="V84" s="140"/>
      <c r="W84" s="140"/>
      <c r="X84" s="141"/>
      <c r="Y84" s="144"/>
      <c r="Z84" s="145"/>
      <c r="AA84" s="124">
        <v>225</v>
      </c>
      <c r="AB84" s="116"/>
      <c r="AC84" s="116"/>
      <c r="AD84" s="116"/>
      <c r="AE84" s="117"/>
      <c r="AF84" s="118" t="s">
        <v>61</v>
      </c>
      <c r="AG84" s="119"/>
      <c r="AH84" s="119"/>
      <c r="AI84" s="119"/>
      <c r="AJ84" s="119"/>
      <c r="AK84" s="119"/>
      <c r="AL84" s="119"/>
      <c r="AM84" s="119"/>
      <c r="AN84" s="119"/>
      <c r="AO84" s="119"/>
      <c r="AP84" s="119"/>
      <c r="AQ84" s="120"/>
      <c r="AR84" s="139"/>
      <c r="AS84" s="140"/>
      <c r="AT84" s="140"/>
      <c r="AU84" s="141"/>
      <c r="AV84" s="30"/>
    </row>
    <row r="85" spans="2:48" ht="18" customHeight="1" x14ac:dyDescent="0.15">
      <c r="B85" s="144"/>
      <c r="C85" s="145"/>
      <c r="D85" s="124">
        <v>211</v>
      </c>
      <c r="E85" s="116"/>
      <c r="F85" s="116"/>
      <c r="G85" s="116"/>
      <c r="H85" s="117"/>
      <c r="I85" s="118" t="s">
        <v>62</v>
      </c>
      <c r="J85" s="119"/>
      <c r="K85" s="119"/>
      <c r="L85" s="119"/>
      <c r="M85" s="119"/>
      <c r="N85" s="119"/>
      <c r="O85" s="119"/>
      <c r="P85" s="119"/>
      <c r="Q85" s="119"/>
      <c r="R85" s="119"/>
      <c r="S85" s="119"/>
      <c r="T85" s="120"/>
      <c r="U85" s="139"/>
      <c r="V85" s="140"/>
      <c r="W85" s="140"/>
      <c r="X85" s="141"/>
      <c r="Y85" s="144"/>
      <c r="Z85" s="145"/>
      <c r="AA85" s="124">
        <v>226</v>
      </c>
      <c r="AB85" s="116"/>
      <c r="AC85" s="116"/>
      <c r="AD85" s="116"/>
      <c r="AE85" s="117"/>
      <c r="AF85" s="118" t="s">
        <v>63</v>
      </c>
      <c r="AG85" s="119"/>
      <c r="AH85" s="119"/>
      <c r="AI85" s="119"/>
      <c r="AJ85" s="119"/>
      <c r="AK85" s="119"/>
      <c r="AL85" s="119"/>
      <c r="AM85" s="119"/>
      <c r="AN85" s="119"/>
      <c r="AO85" s="119"/>
      <c r="AP85" s="119"/>
      <c r="AQ85" s="120"/>
      <c r="AR85" s="139"/>
      <c r="AS85" s="140"/>
      <c r="AT85" s="140"/>
      <c r="AU85" s="141"/>
      <c r="AV85" s="30"/>
    </row>
    <row r="86" spans="2:48" ht="18" customHeight="1" x14ac:dyDescent="0.15">
      <c r="B86" s="144"/>
      <c r="C86" s="145"/>
      <c r="D86" s="124">
        <v>212</v>
      </c>
      <c r="E86" s="116"/>
      <c r="F86" s="116"/>
      <c r="G86" s="116"/>
      <c r="H86" s="117"/>
      <c r="I86" s="118" t="s">
        <v>64</v>
      </c>
      <c r="J86" s="119"/>
      <c r="K86" s="119"/>
      <c r="L86" s="119"/>
      <c r="M86" s="119"/>
      <c r="N86" s="119"/>
      <c r="O86" s="119"/>
      <c r="P86" s="119"/>
      <c r="Q86" s="119"/>
      <c r="R86" s="119"/>
      <c r="S86" s="119"/>
      <c r="T86" s="120"/>
      <c r="U86" s="139"/>
      <c r="V86" s="140"/>
      <c r="W86" s="140"/>
      <c r="X86" s="141"/>
      <c r="Y86" s="144"/>
      <c r="Z86" s="145"/>
      <c r="AA86" s="124">
        <v>227</v>
      </c>
      <c r="AB86" s="116"/>
      <c r="AC86" s="116"/>
      <c r="AD86" s="116"/>
      <c r="AE86" s="117"/>
      <c r="AF86" s="118" t="s">
        <v>65</v>
      </c>
      <c r="AG86" s="119"/>
      <c r="AH86" s="119"/>
      <c r="AI86" s="119"/>
      <c r="AJ86" s="119"/>
      <c r="AK86" s="119"/>
      <c r="AL86" s="119"/>
      <c r="AM86" s="119"/>
      <c r="AN86" s="119"/>
      <c r="AO86" s="119"/>
      <c r="AP86" s="119"/>
      <c r="AQ86" s="120"/>
      <c r="AR86" s="139"/>
      <c r="AS86" s="140"/>
      <c r="AT86" s="140"/>
      <c r="AU86" s="141"/>
      <c r="AV86" s="30"/>
    </row>
    <row r="87" spans="2:48" ht="18" customHeight="1" x14ac:dyDescent="0.15">
      <c r="B87" s="144"/>
      <c r="C87" s="145"/>
      <c r="D87" s="124">
        <v>213</v>
      </c>
      <c r="E87" s="116"/>
      <c r="F87" s="116"/>
      <c r="G87" s="116"/>
      <c r="H87" s="117"/>
      <c r="I87" s="118" t="s">
        <v>66</v>
      </c>
      <c r="J87" s="119"/>
      <c r="K87" s="119"/>
      <c r="L87" s="119"/>
      <c r="M87" s="119"/>
      <c r="N87" s="119"/>
      <c r="O87" s="119"/>
      <c r="P87" s="119"/>
      <c r="Q87" s="119"/>
      <c r="R87" s="119"/>
      <c r="S87" s="119"/>
      <c r="T87" s="120"/>
      <c r="U87" s="139"/>
      <c r="V87" s="140"/>
      <c r="W87" s="140"/>
      <c r="X87" s="141"/>
      <c r="Y87" s="144"/>
      <c r="Z87" s="145"/>
      <c r="AA87" s="124">
        <v>228</v>
      </c>
      <c r="AB87" s="116"/>
      <c r="AC87" s="116"/>
      <c r="AD87" s="116"/>
      <c r="AE87" s="117"/>
      <c r="AF87" s="118" t="s">
        <v>67</v>
      </c>
      <c r="AG87" s="119"/>
      <c r="AH87" s="119"/>
      <c r="AI87" s="119"/>
      <c r="AJ87" s="119"/>
      <c r="AK87" s="119"/>
      <c r="AL87" s="119"/>
      <c r="AM87" s="119"/>
      <c r="AN87" s="119"/>
      <c r="AO87" s="119"/>
      <c r="AP87" s="119"/>
      <c r="AQ87" s="120"/>
      <c r="AR87" s="139"/>
      <c r="AS87" s="140"/>
      <c r="AT87" s="140"/>
      <c r="AU87" s="141"/>
      <c r="AV87" s="30"/>
    </row>
    <row r="88" spans="2:48" ht="18" customHeight="1" x14ac:dyDescent="0.15">
      <c r="B88" s="144"/>
      <c r="C88" s="145"/>
      <c r="D88" s="124">
        <v>214</v>
      </c>
      <c r="E88" s="116"/>
      <c r="F88" s="116"/>
      <c r="G88" s="116"/>
      <c r="H88" s="117"/>
      <c r="I88" s="118" t="s">
        <v>68</v>
      </c>
      <c r="J88" s="119"/>
      <c r="K88" s="119"/>
      <c r="L88" s="119"/>
      <c r="M88" s="119"/>
      <c r="N88" s="119"/>
      <c r="O88" s="119"/>
      <c r="P88" s="119"/>
      <c r="Q88" s="119"/>
      <c r="R88" s="119"/>
      <c r="S88" s="119"/>
      <c r="T88" s="120"/>
      <c r="U88" s="139"/>
      <c r="V88" s="140"/>
      <c r="W88" s="140"/>
      <c r="X88" s="141"/>
      <c r="Y88" s="144"/>
      <c r="Z88" s="145"/>
      <c r="AA88" s="124">
        <v>229</v>
      </c>
      <c r="AB88" s="116"/>
      <c r="AC88" s="116"/>
      <c r="AD88" s="116"/>
      <c r="AE88" s="117"/>
      <c r="AF88" s="118" t="s">
        <v>69</v>
      </c>
      <c r="AG88" s="119"/>
      <c r="AH88" s="119"/>
      <c r="AI88" s="119"/>
      <c r="AJ88" s="119"/>
      <c r="AK88" s="119"/>
      <c r="AL88" s="119"/>
      <c r="AM88" s="119"/>
      <c r="AN88" s="119"/>
      <c r="AO88" s="119"/>
      <c r="AP88" s="119"/>
      <c r="AQ88" s="120"/>
      <c r="AR88" s="139"/>
      <c r="AS88" s="140"/>
      <c r="AT88" s="140"/>
      <c r="AU88" s="141"/>
      <c r="AV88" s="30"/>
    </row>
    <row r="89" spans="2:48" ht="18" customHeight="1" x14ac:dyDescent="0.15">
      <c r="B89" s="146"/>
      <c r="C89" s="147"/>
      <c r="D89" s="124">
        <v>215</v>
      </c>
      <c r="E89" s="116"/>
      <c r="F89" s="116"/>
      <c r="G89" s="116"/>
      <c r="H89" s="117"/>
      <c r="I89" s="118" t="s">
        <v>70</v>
      </c>
      <c r="J89" s="119"/>
      <c r="K89" s="119"/>
      <c r="L89" s="119"/>
      <c r="M89" s="119"/>
      <c r="N89" s="119"/>
      <c r="O89" s="119"/>
      <c r="P89" s="119"/>
      <c r="Q89" s="119"/>
      <c r="R89" s="119"/>
      <c r="S89" s="119"/>
      <c r="T89" s="120"/>
      <c r="U89" s="139"/>
      <c r="V89" s="140"/>
      <c r="W89" s="140"/>
      <c r="X89" s="141"/>
      <c r="Y89" s="146"/>
      <c r="Z89" s="147"/>
      <c r="AA89" s="124">
        <v>230</v>
      </c>
      <c r="AB89" s="116"/>
      <c r="AC89" s="116"/>
      <c r="AD89" s="116"/>
      <c r="AE89" s="117"/>
      <c r="AF89" s="118" t="s">
        <v>71</v>
      </c>
      <c r="AG89" s="119"/>
      <c r="AH89" s="119"/>
      <c r="AI89" s="400" t="s">
        <v>74</v>
      </c>
      <c r="AJ89" s="400"/>
      <c r="AK89" s="400"/>
      <c r="AL89" s="400"/>
      <c r="AM89" s="400"/>
      <c r="AN89" s="400"/>
      <c r="AO89" s="400"/>
      <c r="AP89" s="400"/>
      <c r="AQ89" s="401"/>
      <c r="AR89" s="139"/>
      <c r="AS89" s="140"/>
      <c r="AT89" s="140"/>
      <c r="AU89" s="141"/>
      <c r="AV89" s="30"/>
    </row>
    <row r="90" spans="2:48" ht="18" customHeight="1" x14ac:dyDescent="0.15">
      <c r="B90" s="25"/>
      <c r="C90" s="25"/>
      <c r="D90" s="54"/>
      <c r="E90" s="54"/>
      <c r="F90" s="54"/>
      <c r="G90" s="54"/>
      <c r="H90" s="54"/>
      <c r="I90" s="27"/>
      <c r="J90" s="27"/>
      <c r="K90" s="27"/>
      <c r="L90" s="28"/>
      <c r="M90" s="28"/>
      <c r="N90" s="28"/>
      <c r="O90" s="28"/>
      <c r="P90" s="28"/>
      <c r="Q90" s="28"/>
      <c r="R90" s="28"/>
      <c r="S90" s="28"/>
      <c r="T90" s="28"/>
      <c r="U90" s="29"/>
      <c r="V90" s="29"/>
      <c r="W90" s="29"/>
      <c r="X90" s="29"/>
      <c r="Y90" s="54"/>
      <c r="AA90" s="25"/>
      <c r="AB90" s="25"/>
      <c r="AC90" s="25"/>
      <c r="AD90" s="54"/>
      <c r="AE90" s="54"/>
      <c r="AF90" s="54"/>
      <c r="AG90" s="54"/>
      <c r="AH90" s="27"/>
      <c r="AI90" s="27"/>
      <c r="AJ90" s="27"/>
      <c r="AK90" s="28"/>
      <c r="AL90" s="28"/>
      <c r="AM90" s="28"/>
      <c r="AN90" s="28"/>
      <c r="AO90" s="28"/>
      <c r="AP90" s="28"/>
      <c r="AQ90" s="28"/>
      <c r="AR90" s="28"/>
      <c r="AS90" s="28"/>
      <c r="AT90" s="29"/>
      <c r="AU90" s="29"/>
      <c r="AV90" s="29"/>
    </row>
    <row r="91" spans="2:48" ht="18" customHeight="1" x14ac:dyDescent="0.15">
      <c r="B91" s="173" t="s">
        <v>75</v>
      </c>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4"/>
      <c r="AL91" s="174"/>
      <c r="AM91" s="174"/>
      <c r="AN91" s="174"/>
      <c r="AO91" s="174"/>
      <c r="AP91" s="174"/>
      <c r="AQ91" s="174"/>
      <c r="AR91" s="174"/>
      <c r="AS91" s="174"/>
      <c r="AT91" s="174"/>
      <c r="AU91" s="175"/>
      <c r="AV91" s="29"/>
    </row>
    <row r="92" spans="2:48" ht="18" customHeight="1" x14ac:dyDescent="0.15">
      <c r="B92" s="142" t="s">
        <v>41</v>
      </c>
      <c r="C92" s="143"/>
      <c r="D92" s="124">
        <v>301</v>
      </c>
      <c r="E92" s="116"/>
      <c r="F92" s="116"/>
      <c r="G92" s="116"/>
      <c r="H92" s="117"/>
      <c r="I92" s="233" t="s">
        <v>76</v>
      </c>
      <c r="J92" s="234"/>
      <c r="K92" s="234"/>
      <c r="L92" s="234"/>
      <c r="M92" s="234"/>
      <c r="N92" s="234"/>
      <c r="O92" s="234"/>
      <c r="P92" s="234"/>
      <c r="Q92" s="234"/>
      <c r="R92" s="234"/>
      <c r="S92" s="234"/>
      <c r="T92" s="235"/>
      <c r="U92" s="139"/>
      <c r="V92" s="140"/>
      <c r="W92" s="140"/>
      <c r="X92" s="141"/>
      <c r="Y92" s="142" t="s">
        <v>77</v>
      </c>
      <c r="Z92" s="143"/>
      <c r="AA92" s="124">
        <v>311</v>
      </c>
      <c r="AB92" s="116"/>
      <c r="AC92" s="116"/>
      <c r="AD92" s="116"/>
      <c r="AE92" s="117"/>
      <c r="AF92" s="233" t="s">
        <v>78</v>
      </c>
      <c r="AG92" s="234"/>
      <c r="AH92" s="234"/>
      <c r="AI92" s="234"/>
      <c r="AJ92" s="234"/>
      <c r="AK92" s="234"/>
      <c r="AL92" s="234"/>
      <c r="AM92" s="234"/>
      <c r="AN92" s="234"/>
      <c r="AO92" s="234"/>
      <c r="AP92" s="234"/>
      <c r="AQ92" s="235"/>
      <c r="AR92" s="139"/>
      <c r="AS92" s="140"/>
      <c r="AT92" s="140"/>
      <c r="AU92" s="141"/>
      <c r="AV92" s="29"/>
    </row>
    <row r="93" spans="2:48" ht="18" customHeight="1" x14ac:dyDescent="0.15">
      <c r="B93" s="144"/>
      <c r="C93" s="145"/>
      <c r="D93" s="124">
        <v>302</v>
      </c>
      <c r="E93" s="116"/>
      <c r="F93" s="116"/>
      <c r="G93" s="116"/>
      <c r="H93" s="117"/>
      <c r="I93" s="233" t="s">
        <v>79</v>
      </c>
      <c r="J93" s="234"/>
      <c r="K93" s="234"/>
      <c r="L93" s="234"/>
      <c r="M93" s="234"/>
      <c r="N93" s="234"/>
      <c r="O93" s="234"/>
      <c r="P93" s="234"/>
      <c r="Q93" s="234"/>
      <c r="R93" s="234"/>
      <c r="S93" s="234"/>
      <c r="T93" s="235"/>
      <c r="U93" s="139"/>
      <c r="V93" s="140"/>
      <c r="W93" s="140"/>
      <c r="X93" s="141"/>
      <c r="Y93" s="144"/>
      <c r="Z93" s="145"/>
      <c r="AA93" s="124">
        <v>312</v>
      </c>
      <c r="AB93" s="116"/>
      <c r="AC93" s="116"/>
      <c r="AD93" s="116"/>
      <c r="AE93" s="117"/>
      <c r="AF93" s="233" t="s">
        <v>80</v>
      </c>
      <c r="AG93" s="234"/>
      <c r="AH93" s="234"/>
      <c r="AI93" s="234"/>
      <c r="AJ93" s="234"/>
      <c r="AK93" s="234"/>
      <c r="AL93" s="234"/>
      <c r="AM93" s="234"/>
      <c r="AN93" s="234"/>
      <c r="AO93" s="234"/>
      <c r="AP93" s="234"/>
      <c r="AQ93" s="235"/>
      <c r="AR93" s="139"/>
      <c r="AS93" s="140"/>
      <c r="AT93" s="140"/>
      <c r="AU93" s="141"/>
      <c r="AV93" s="29"/>
    </row>
    <row r="94" spans="2:48" ht="18" customHeight="1" x14ac:dyDescent="0.15">
      <c r="B94" s="144"/>
      <c r="C94" s="145"/>
      <c r="D94" s="124">
        <v>303</v>
      </c>
      <c r="E94" s="116"/>
      <c r="F94" s="116"/>
      <c r="G94" s="116"/>
      <c r="H94" s="117"/>
      <c r="I94" s="233" t="s">
        <v>81</v>
      </c>
      <c r="J94" s="234"/>
      <c r="K94" s="234"/>
      <c r="L94" s="234"/>
      <c r="M94" s="234"/>
      <c r="N94" s="234"/>
      <c r="O94" s="234"/>
      <c r="P94" s="234"/>
      <c r="Q94" s="234"/>
      <c r="R94" s="234"/>
      <c r="S94" s="234"/>
      <c r="T94" s="235"/>
      <c r="U94" s="139"/>
      <c r="V94" s="140"/>
      <c r="W94" s="140"/>
      <c r="X94" s="141"/>
      <c r="Y94" s="144"/>
      <c r="Z94" s="145"/>
      <c r="AA94" s="124">
        <v>313</v>
      </c>
      <c r="AB94" s="116"/>
      <c r="AC94" s="116"/>
      <c r="AD94" s="116"/>
      <c r="AE94" s="117"/>
      <c r="AF94" s="233" t="s">
        <v>82</v>
      </c>
      <c r="AG94" s="234"/>
      <c r="AH94" s="234"/>
      <c r="AI94" s="234"/>
      <c r="AJ94" s="234"/>
      <c r="AK94" s="234"/>
      <c r="AL94" s="234"/>
      <c r="AM94" s="234"/>
      <c r="AN94" s="234"/>
      <c r="AO94" s="234"/>
      <c r="AP94" s="234"/>
      <c r="AQ94" s="235"/>
      <c r="AR94" s="139"/>
      <c r="AS94" s="140"/>
      <c r="AT94" s="140"/>
      <c r="AU94" s="141"/>
      <c r="AV94" s="29"/>
    </row>
    <row r="95" spans="2:48" ht="18" customHeight="1" x14ac:dyDescent="0.15">
      <c r="B95" s="144"/>
      <c r="C95" s="145"/>
      <c r="D95" s="124">
        <v>304</v>
      </c>
      <c r="E95" s="116"/>
      <c r="F95" s="116"/>
      <c r="G95" s="116"/>
      <c r="H95" s="117"/>
      <c r="I95" s="233" t="s">
        <v>83</v>
      </c>
      <c r="J95" s="234"/>
      <c r="K95" s="234"/>
      <c r="L95" s="234"/>
      <c r="M95" s="234"/>
      <c r="N95" s="234"/>
      <c r="O95" s="234"/>
      <c r="P95" s="234"/>
      <c r="Q95" s="234"/>
      <c r="R95" s="234"/>
      <c r="S95" s="234"/>
      <c r="T95" s="235"/>
      <c r="U95" s="139"/>
      <c r="V95" s="140"/>
      <c r="W95" s="140"/>
      <c r="X95" s="141"/>
      <c r="Y95" s="144"/>
      <c r="Z95" s="145"/>
      <c r="AA95" s="124">
        <v>314</v>
      </c>
      <c r="AB95" s="116"/>
      <c r="AC95" s="116"/>
      <c r="AD95" s="116"/>
      <c r="AE95" s="117"/>
      <c r="AF95" s="233" t="s">
        <v>84</v>
      </c>
      <c r="AG95" s="234"/>
      <c r="AH95" s="234"/>
      <c r="AI95" s="234"/>
      <c r="AJ95" s="234"/>
      <c r="AK95" s="234"/>
      <c r="AL95" s="234"/>
      <c r="AM95" s="234"/>
      <c r="AN95" s="234"/>
      <c r="AO95" s="234"/>
      <c r="AP95" s="234"/>
      <c r="AQ95" s="235"/>
      <c r="AR95" s="139"/>
      <c r="AS95" s="140"/>
      <c r="AT95" s="140"/>
      <c r="AU95" s="141"/>
      <c r="AV95" s="29"/>
    </row>
    <row r="96" spans="2:48" ht="18" customHeight="1" x14ac:dyDescent="0.15">
      <c r="B96" s="144"/>
      <c r="C96" s="145"/>
      <c r="D96" s="124">
        <v>305</v>
      </c>
      <c r="E96" s="116"/>
      <c r="F96" s="116"/>
      <c r="G96" s="116"/>
      <c r="H96" s="117"/>
      <c r="I96" s="233" t="s">
        <v>85</v>
      </c>
      <c r="J96" s="234"/>
      <c r="K96" s="234"/>
      <c r="L96" s="234"/>
      <c r="M96" s="234"/>
      <c r="N96" s="234"/>
      <c r="O96" s="234"/>
      <c r="P96" s="234"/>
      <c r="Q96" s="234"/>
      <c r="R96" s="234"/>
      <c r="S96" s="234"/>
      <c r="T96" s="235"/>
      <c r="U96" s="139"/>
      <c r="V96" s="140"/>
      <c r="W96" s="140"/>
      <c r="X96" s="141"/>
      <c r="Y96" s="144"/>
      <c r="Z96" s="145"/>
      <c r="AA96" s="124">
        <v>315</v>
      </c>
      <c r="AB96" s="116"/>
      <c r="AC96" s="116"/>
      <c r="AD96" s="116"/>
      <c r="AE96" s="117"/>
      <c r="AF96" s="233" t="s">
        <v>86</v>
      </c>
      <c r="AG96" s="234"/>
      <c r="AH96" s="234"/>
      <c r="AI96" s="234"/>
      <c r="AJ96" s="234"/>
      <c r="AK96" s="234"/>
      <c r="AL96" s="234"/>
      <c r="AM96" s="234"/>
      <c r="AN96" s="234"/>
      <c r="AO96" s="234"/>
      <c r="AP96" s="234"/>
      <c r="AQ96" s="235"/>
      <c r="AR96" s="139"/>
      <c r="AS96" s="140"/>
      <c r="AT96" s="140"/>
      <c r="AU96" s="141"/>
      <c r="AV96" s="29"/>
    </row>
    <row r="97" spans="2:48" ht="18" customHeight="1" x14ac:dyDescent="0.15">
      <c r="B97" s="144"/>
      <c r="C97" s="145"/>
      <c r="D97" s="124">
        <v>306</v>
      </c>
      <c r="E97" s="116"/>
      <c r="F97" s="116"/>
      <c r="G97" s="116"/>
      <c r="H97" s="117"/>
      <c r="I97" s="233" t="s">
        <v>87</v>
      </c>
      <c r="J97" s="234"/>
      <c r="K97" s="234"/>
      <c r="L97" s="234"/>
      <c r="M97" s="234"/>
      <c r="N97" s="234"/>
      <c r="O97" s="234"/>
      <c r="P97" s="234"/>
      <c r="Q97" s="234"/>
      <c r="R97" s="234"/>
      <c r="S97" s="234"/>
      <c r="T97" s="235"/>
      <c r="U97" s="139"/>
      <c r="V97" s="140"/>
      <c r="W97" s="140"/>
      <c r="X97" s="141"/>
      <c r="Y97" s="144"/>
      <c r="Z97" s="145"/>
      <c r="AA97" s="124">
        <v>316</v>
      </c>
      <c r="AB97" s="116"/>
      <c r="AC97" s="116"/>
      <c r="AD97" s="116"/>
      <c r="AE97" s="117"/>
      <c r="AF97" s="233" t="s">
        <v>88</v>
      </c>
      <c r="AG97" s="234"/>
      <c r="AH97" s="234"/>
      <c r="AI97" s="234"/>
      <c r="AJ97" s="234"/>
      <c r="AK97" s="234"/>
      <c r="AL97" s="234"/>
      <c r="AM97" s="234"/>
      <c r="AN97" s="234"/>
      <c r="AO97" s="234"/>
      <c r="AP97" s="234"/>
      <c r="AQ97" s="235"/>
      <c r="AR97" s="139"/>
      <c r="AS97" s="140"/>
      <c r="AT97" s="140"/>
      <c r="AU97" s="141"/>
      <c r="AV97" s="29"/>
    </row>
    <row r="98" spans="2:48" ht="18" customHeight="1" x14ac:dyDescent="0.15">
      <c r="B98" s="144"/>
      <c r="C98" s="145"/>
      <c r="D98" s="124">
        <v>307</v>
      </c>
      <c r="E98" s="116"/>
      <c r="F98" s="116"/>
      <c r="G98" s="116"/>
      <c r="H98" s="117"/>
      <c r="I98" s="233" t="s">
        <v>89</v>
      </c>
      <c r="J98" s="234"/>
      <c r="K98" s="234"/>
      <c r="L98" s="234"/>
      <c r="M98" s="234"/>
      <c r="N98" s="234"/>
      <c r="O98" s="234"/>
      <c r="P98" s="234"/>
      <c r="Q98" s="234"/>
      <c r="R98" s="234"/>
      <c r="S98" s="234"/>
      <c r="T98" s="235"/>
      <c r="U98" s="139"/>
      <c r="V98" s="140"/>
      <c r="W98" s="140"/>
      <c r="X98" s="141"/>
      <c r="Y98" s="144"/>
      <c r="Z98" s="145"/>
      <c r="AA98" s="124">
        <v>317</v>
      </c>
      <c r="AB98" s="116"/>
      <c r="AC98" s="116"/>
      <c r="AD98" s="116"/>
      <c r="AE98" s="117"/>
      <c r="AF98" s="233" t="s">
        <v>90</v>
      </c>
      <c r="AG98" s="234"/>
      <c r="AH98" s="234"/>
      <c r="AI98" s="234"/>
      <c r="AJ98" s="234"/>
      <c r="AK98" s="234"/>
      <c r="AL98" s="234"/>
      <c r="AM98" s="234"/>
      <c r="AN98" s="234"/>
      <c r="AO98" s="234"/>
      <c r="AP98" s="234"/>
      <c r="AQ98" s="235"/>
      <c r="AR98" s="139"/>
      <c r="AS98" s="140"/>
      <c r="AT98" s="140"/>
      <c r="AU98" s="141"/>
      <c r="AV98" s="29"/>
    </row>
    <row r="99" spans="2:48" ht="18" customHeight="1" x14ac:dyDescent="0.15">
      <c r="B99" s="144"/>
      <c r="C99" s="145"/>
      <c r="D99" s="124">
        <v>308</v>
      </c>
      <c r="E99" s="116"/>
      <c r="F99" s="116"/>
      <c r="G99" s="116"/>
      <c r="H99" s="117"/>
      <c r="I99" s="233" t="s">
        <v>91</v>
      </c>
      <c r="J99" s="234"/>
      <c r="K99" s="234"/>
      <c r="L99" s="234"/>
      <c r="M99" s="234"/>
      <c r="N99" s="234"/>
      <c r="O99" s="234"/>
      <c r="P99" s="234"/>
      <c r="Q99" s="234"/>
      <c r="R99" s="234"/>
      <c r="S99" s="234"/>
      <c r="T99" s="235"/>
      <c r="U99" s="139"/>
      <c r="V99" s="140"/>
      <c r="W99" s="140"/>
      <c r="X99" s="141"/>
      <c r="Y99" s="144"/>
      <c r="Z99" s="145"/>
      <c r="AA99" s="124">
        <v>318</v>
      </c>
      <c r="AB99" s="116"/>
      <c r="AC99" s="116"/>
      <c r="AD99" s="116"/>
      <c r="AE99" s="117"/>
      <c r="AF99" s="233" t="s">
        <v>92</v>
      </c>
      <c r="AG99" s="234"/>
      <c r="AH99" s="234"/>
      <c r="AI99" s="234"/>
      <c r="AJ99" s="234"/>
      <c r="AK99" s="234"/>
      <c r="AL99" s="234"/>
      <c r="AM99" s="234"/>
      <c r="AN99" s="234"/>
      <c r="AO99" s="234"/>
      <c r="AP99" s="234"/>
      <c r="AQ99" s="235"/>
      <c r="AR99" s="139"/>
      <c r="AS99" s="140"/>
      <c r="AT99" s="140"/>
      <c r="AU99" s="141"/>
      <c r="AV99" s="29"/>
    </row>
    <row r="100" spans="2:48" ht="18" customHeight="1" x14ac:dyDescent="0.15">
      <c r="B100" s="144"/>
      <c r="C100" s="145"/>
      <c r="D100" s="124">
        <v>309</v>
      </c>
      <c r="E100" s="116"/>
      <c r="F100" s="116"/>
      <c r="G100" s="116"/>
      <c r="H100" s="117"/>
      <c r="I100" s="233" t="s">
        <v>93</v>
      </c>
      <c r="J100" s="234"/>
      <c r="K100" s="234"/>
      <c r="L100" s="234"/>
      <c r="M100" s="234"/>
      <c r="N100" s="234"/>
      <c r="O100" s="234"/>
      <c r="P100" s="234"/>
      <c r="Q100" s="234"/>
      <c r="R100" s="234"/>
      <c r="S100" s="234"/>
      <c r="T100" s="235"/>
      <c r="U100" s="139"/>
      <c r="V100" s="140"/>
      <c r="W100" s="140"/>
      <c r="X100" s="141"/>
      <c r="Y100" s="146"/>
      <c r="Z100" s="147"/>
      <c r="AA100" s="124">
        <v>319</v>
      </c>
      <c r="AB100" s="116"/>
      <c r="AC100" s="116"/>
      <c r="AD100" s="116"/>
      <c r="AE100" s="117"/>
      <c r="AF100" s="218" t="s">
        <v>71</v>
      </c>
      <c r="AG100" s="219"/>
      <c r="AH100" s="219"/>
      <c r="AI100" s="220" t="s">
        <v>94</v>
      </c>
      <c r="AJ100" s="220"/>
      <c r="AK100" s="220"/>
      <c r="AL100" s="220"/>
      <c r="AM100" s="220"/>
      <c r="AN100" s="220"/>
      <c r="AO100" s="220"/>
      <c r="AP100" s="220"/>
      <c r="AQ100" s="221"/>
      <c r="AR100" s="139"/>
      <c r="AS100" s="140"/>
      <c r="AT100" s="140"/>
      <c r="AU100" s="141"/>
      <c r="AV100" s="29"/>
    </row>
    <row r="101" spans="2:48" ht="18" customHeight="1" x14ac:dyDescent="0.15">
      <c r="B101" s="146"/>
      <c r="C101" s="147"/>
      <c r="D101" s="124">
        <v>310</v>
      </c>
      <c r="E101" s="116"/>
      <c r="F101" s="116"/>
      <c r="G101" s="116"/>
      <c r="H101" s="117"/>
      <c r="I101" s="233" t="s">
        <v>95</v>
      </c>
      <c r="J101" s="234"/>
      <c r="K101" s="234"/>
      <c r="L101" s="234"/>
      <c r="M101" s="234"/>
      <c r="N101" s="234"/>
      <c r="O101" s="234"/>
      <c r="P101" s="234"/>
      <c r="Q101" s="234"/>
      <c r="R101" s="234"/>
      <c r="S101" s="234"/>
      <c r="T101" s="235"/>
      <c r="U101" s="139"/>
      <c r="V101" s="140"/>
      <c r="W101" s="140"/>
      <c r="X101" s="141"/>
      <c r="Y101" s="54"/>
      <c r="AA101" s="25"/>
      <c r="AB101" s="25"/>
      <c r="AC101" s="25"/>
      <c r="AD101" s="54"/>
      <c r="AE101" s="54"/>
      <c r="AF101" s="54"/>
      <c r="AG101" s="54"/>
      <c r="AH101" s="27"/>
      <c r="AI101" s="27"/>
      <c r="AJ101" s="27"/>
      <c r="AK101" s="28"/>
      <c r="AL101" s="28"/>
      <c r="AM101" s="28"/>
      <c r="AN101" s="28"/>
      <c r="AO101" s="28"/>
      <c r="AP101" s="28"/>
      <c r="AQ101" s="28"/>
      <c r="AR101" s="28"/>
      <c r="AS101" s="28"/>
      <c r="AT101" s="29"/>
      <c r="AU101" s="29"/>
      <c r="AV101" s="29"/>
    </row>
    <row r="102" spans="2:48" ht="13.5" customHeight="1" x14ac:dyDescent="0.15">
      <c r="Y102" s="54"/>
      <c r="AA102" s="25"/>
      <c r="AB102" s="25"/>
      <c r="AC102" s="25"/>
      <c r="AD102" s="54"/>
      <c r="AE102" s="54"/>
      <c r="AF102" s="54"/>
      <c r="AG102" s="54"/>
      <c r="AH102" s="27"/>
      <c r="AI102" s="27"/>
      <c r="AJ102" s="27"/>
      <c r="AK102" s="28"/>
      <c r="AL102" s="28"/>
      <c r="AM102" s="28"/>
      <c r="AN102" s="28"/>
      <c r="AO102" s="28"/>
      <c r="AP102" s="28"/>
      <c r="AQ102" s="28"/>
      <c r="AR102" s="28"/>
      <c r="AS102" s="28"/>
      <c r="AT102" s="29"/>
      <c r="AU102" s="29"/>
      <c r="AV102" s="29"/>
    </row>
    <row r="103" spans="2:48" ht="18" customHeight="1" x14ac:dyDescent="0.15">
      <c r="B103" s="173" t="s">
        <v>96</v>
      </c>
      <c r="C103" s="174"/>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c r="AE103" s="174"/>
      <c r="AF103" s="174"/>
      <c r="AG103" s="174"/>
      <c r="AH103" s="174"/>
      <c r="AI103" s="174"/>
      <c r="AJ103" s="174"/>
      <c r="AK103" s="174"/>
      <c r="AL103" s="174"/>
      <c r="AM103" s="174"/>
      <c r="AN103" s="174"/>
      <c r="AO103" s="174"/>
      <c r="AP103" s="174"/>
      <c r="AQ103" s="174"/>
      <c r="AR103" s="174"/>
      <c r="AS103" s="174"/>
      <c r="AT103" s="174"/>
      <c r="AU103" s="175"/>
      <c r="AV103" s="29"/>
    </row>
    <row r="104" spans="2:48" ht="18" customHeight="1" x14ac:dyDescent="0.15">
      <c r="B104" s="216" t="s">
        <v>97</v>
      </c>
      <c r="C104" s="217"/>
      <c r="D104" s="124">
        <v>401</v>
      </c>
      <c r="E104" s="116"/>
      <c r="F104" s="116"/>
      <c r="G104" s="116"/>
      <c r="H104" s="117"/>
      <c r="I104" s="213" t="s">
        <v>98</v>
      </c>
      <c r="J104" s="214"/>
      <c r="K104" s="214"/>
      <c r="L104" s="214"/>
      <c r="M104" s="214"/>
      <c r="N104" s="214"/>
      <c r="O104" s="214"/>
      <c r="P104" s="214"/>
      <c r="Q104" s="214"/>
      <c r="R104" s="214"/>
      <c r="S104" s="214"/>
      <c r="T104" s="215"/>
      <c r="U104" s="139"/>
      <c r="V104" s="140"/>
      <c r="W104" s="140"/>
      <c r="X104" s="141"/>
      <c r="Y104" s="216" t="s">
        <v>97</v>
      </c>
      <c r="Z104" s="217"/>
      <c r="AA104" s="124">
        <v>402</v>
      </c>
      <c r="AB104" s="116"/>
      <c r="AC104" s="116"/>
      <c r="AD104" s="116"/>
      <c r="AE104" s="117"/>
      <c r="AF104" s="218" t="s">
        <v>71</v>
      </c>
      <c r="AG104" s="219"/>
      <c r="AH104" s="219"/>
      <c r="AI104" s="220" t="s">
        <v>99</v>
      </c>
      <c r="AJ104" s="220"/>
      <c r="AK104" s="220"/>
      <c r="AL104" s="220"/>
      <c r="AM104" s="220"/>
      <c r="AN104" s="220"/>
      <c r="AO104" s="220"/>
      <c r="AP104" s="220"/>
      <c r="AQ104" s="221"/>
      <c r="AR104" s="139"/>
      <c r="AS104" s="140"/>
      <c r="AT104" s="140"/>
      <c r="AU104" s="141"/>
      <c r="AV104" s="29"/>
    </row>
    <row r="105" spans="2:48" ht="18" customHeight="1" x14ac:dyDescent="0.15"/>
    <row r="106" spans="2:48" ht="7.5" customHeight="1" x14ac:dyDescent="0.15"/>
    <row r="107" spans="2:48" ht="15.75" customHeight="1" x14ac:dyDescent="0.15"/>
    <row r="108" spans="2:48" ht="18" customHeight="1" x14ac:dyDescent="0.15">
      <c r="B108" s="173" t="s">
        <v>100</v>
      </c>
      <c r="C108" s="174"/>
      <c r="D108" s="174"/>
      <c r="E108" s="174"/>
      <c r="F108" s="174"/>
      <c r="G108" s="174"/>
      <c r="H108" s="174"/>
      <c r="I108" s="174"/>
      <c r="J108" s="174"/>
      <c r="K108" s="174"/>
      <c r="L108" s="174"/>
      <c r="M108" s="174"/>
      <c r="N108" s="174"/>
      <c r="O108" s="174"/>
      <c r="P108" s="174"/>
      <c r="Q108" s="174"/>
      <c r="R108" s="174"/>
      <c r="S108" s="174"/>
      <c r="T108" s="174"/>
      <c r="U108" s="174"/>
      <c r="V108" s="174"/>
      <c r="W108" s="174"/>
      <c r="X108" s="174"/>
      <c r="Y108" s="174"/>
      <c r="Z108" s="174"/>
      <c r="AA108" s="174"/>
      <c r="AB108" s="174"/>
      <c r="AC108" s="174"/>
      <c r="AD108" s="174"/>
      <c r="AE108" s="174"/>
      <c r="AF108" s="174"/>
      <c r="AG108" s="174"/>
      <c r="AH108" s="174"/>
      <c r="AI108" s="174"/>
      <c r="AJ108" s="174"/>
      <c r="AK108" s="174"/>
      <c r="AL108" s="174"/>
      <c r="AM108" s="174"/>
      <c r="AN108" s="174"/>
      <c r="AO108" s="174"/>
      <c r="AP108" s="174"/>
      <c r="AQ108" s="174"/>
      <c r="AR108" s="174"/>
      <c r="AS108" s="174"/>
      <c r="AT108" s="174"/>
      <c r="AU108" s="175"/>
    </row>
    <row r="109" spans="2:48" ht="18" customHeight="1" x14ac:dyDescent="0.15">
      <c r="B109" s="173" t="s">
        <v>245</v>
      </c>
      <c r="C109" s="174"/>
      <c r="D109" s="174"/>
      <c r="E109" s="174"/>
      <c r="F109" s="174"/>
      <c r="G109" s="174"/>
      <c r="H109" s="174"/>
      <c r="I109" s="174"/>
      <c r="J109" s="174"/>
      <c r="K109" s="174"/>
      <c r="L109" s="174"/>
      <c r="M109" s="174"/>
      <c r="N109" s="174"/>
      <c r="O109" s="174"/>
      <c r="P109" s="174"/>
      <c r="Q109" s="174"/>
      <c r="R109" s="174"/>
      <c r="S109" s="174"/>
      <c r="T109" s="174"/>
      <c r="U109" s="174"/>
      <c r="V109" s="174"/>
      <c r="W109" s="174"/>
      <c r="X109" s="174"/>
      <c r="Y109" s="174"/>
      <c r="Z109" s="174"/>
      <c r="AA109" s="174"/>
      <c r="AB109" s="174"/>
      <c r="AC109" s="174"/>
      <c r="AD109" s="174"/>
      <c r="AE109" s="174"/>
      <c r="AF109" s="174"/>
      <c r="AG109" s="174"/>
      <c r="AH109" s="174"/>
      <c r="AI109" s="174"/>
      <c r="AJ109" s="174"/>
      <c r="AK109" s="174"/>
      <c r="AL109" s="174"/>
      <c r="AM109" s="174"/>
      <c r="AN109" s="174"/>
      <c r="AO109" s="174"/>
      <c r="AP109" s="174"/>
      <c r="AQ109" s="174"/>
      <c r="AR109" s="174"/>
      <c r="AS109" s="174"/>
      <c r="AT109" s="174"/>
      <c r="AU109" s="175"/>
    </row>
    <row r="110" spans="2:48" ht="18" customHeight="1" x14ac:dyDescent="0.15">
      <c r="B110" s="216" t="s">
        <v>97</v>
      </c>
      <c r="C110" s="217"/>
      <c r="D110" s="124">
        <v>501</v>
      </c>
      <c r="E110" s="116"/>
      <c r="F110" s="116"/>
      <c r="G110" s="116"/>
      <c r="H110" s="117"/>
      <c r="I110" s="218" t="s">
        <v>101</v>
      </c>
      <c r="J110" s="219"/>
      <c r="K110" s="219"/>
      <c r="L110" s="219"/>
      <c r="M110" s="219"/>
      <c r="N110" s="219"/>
      <c r="O110" s="219"/>
      <c r="P110" s="219"/>
      <c r="Q110" s="219"/>
      <c r="R110" s="219"/>
      <c r="S110" s="219"/>
      <c r="T110" s="232"/>
      <c r="U110" s="139"/>
      <c r="V110" s="140"/>
      <c r="W110" s="140"/>
      <c r="X110" s="141"/>
      <c r="Y110" s="216" t="s">
        <v>97</v>
      </c>
      <c r="Z110" s="217"/>
      <c r="AA110" s="124">
        <v>502</v>
      </c>
      <c r="AB110" s="116"/>
      <c r="AC110" s="116"/>
      <c r="AD110" s="116"/>
      <c r="AE110" s="117"/>
      <c r="AF110" s="218" t="s">
        <v>102</v>
      </c>
      <c r="AG110" s="219"/>
      <c r="AH110" s="219"/>
      <c r="AI110" s="219"/>
      <c r="AJ110" s="219"/>
      <c r="AK110" s="219"/>
      <c r="AL110" s="219"/>
      <c r="AM110" s="219"/>
      <c r="AN110" s="219"/>
      <c r="AO110" s="219"/>
      <c r="AP110" s="219"/>
      <c r="AQ110" s="232"/>
      <c r="AR110" s="139"/>
      <c r="AS110" s="140"/>
      <c r="AT110" s="140"/>
      <c r="AU110" s="141"/>
    </row>
    <row r="111" spans="2:48" ht="20.25" customHeight="1" x14ac:dyDescent="0.15">
      <c r="B111" s="423" t="s">
        <v>246</v>
      </c>
      <c r="C111" s="424"/>
      <c r="D111" s="424"/>
      <c r="E111" s="424"/>
      <c r="F111" s="424"/>
      <c r="G111" s="424"/>
      <c r="H111" s="424"/>
      <c r="I111" s="424"/>
      <c r="J111" s="424"/>
      <c r="K111" s="424"/>
      <c r="L111" s="424"/>
      <c r="M111" s="424"/>
      <c r="N111" s="424"/>
      <c r="O111" s="424"/>
      <c r="P111" s="424"/>
      <c r="Q111" s="424"/>
      <c r="R111" s="424"/>
      <c r="S111" s="424"/>
      <c r="T111" s="424"/>
      <c r="U111" s="424"/>
      <c r="V111" s="424"/>
      <c r="W111" s="424"/>
      <c r="X111" s="424"/>
      <c r="Y111" s="424"/>
      <c r="Z111" s="424"/>
      <c r="AA111" s="424"/>
      <c r="AB111" s="424"/>
      <c r="AC111" s="424"/>
      <c r="AD111" s="424"/>
      <c r="AE111" s="424"/>
      <c r="AF111" s="424"/>
      <c r="AG111" s="424"/>
      <c r="AH111" s="424"/>
      <c r="AI111" s="424"/>
      <c r="AJ111" s="424"/>
      <c r="AK111" s="424"/>
      <c r="AL111" s="424"/>
      <c r="AM111" s="424"/>
      <c r="AN111" s="424"/>
      <c r="AO111" s="424"/>
      <c r="AP111" s="424"/>
      <c r="AQ111" s="424"/>
      <c r="AR111" s="424"/>
      <c r="AS111" s="424"/>
      <c r="AT111" s="424"/>
      <c r="AU111" s="425"/>
    </row>
    <row r="112" spans="2:48" ht="18" customHeight="1" x14ac:dyDescent="0.15">
      <c r="B112" s="142" t="s">
        <v>103</v>
      </c>
      <c r="C112" s="143"/>
      <c r="D112" s="116">
        <v>503</v>
      </c>
      <c r="E112" s="116"/>
      <c r="F112" s="116"/>
      <c r="G112" s="116"/>
      <c r="H112" s="117"/>
      <c r="I112" s="118" t="s">
        <v>104</v>
      </c>
      <c r="J112" s="119"/>
      <c r="K112" s="119"/>
      <c r="L112" s="119"/>
      <c r="M112" s="119"/>
      <c r="N112" s="119"/>
      <c r="O112" s="119"/>
      <c r="P112" s="119"/>
      <c r="Q112" s="119"/>
      <c r="R112" s="119"/>
      <c r="S112" s="119"/>
      <c r="T112" s="120"/>
      <c r="U112" s="139"/>
      <c r="V112" s="140"/>
      <c r="W112" s="140"/>
      <c r="X112" s="141"/>
      <c r="Y112" s="142" t="s">
        <v>105</v>
      </c>
      <c r="Z112" s="143"/>
      <c r="AA112" s="124">
        <v>517</v>
      </c>
      <c r="AB112" s="116"/>
      <c r="AC112" s="116"/>
      <c r="AD112" s="116"/>
      <c r="AE112" s="117"/>
      <c r="AF112" s="118" t="s">
        <v>106</v>
      </c>
      <c r="AG112" s="119"/>
      <c r="AH112" s="119"/>
      <c r="AI112" s="119"/>
      <c r="AJ112" s="119"/>
      <c r="AK112" s="119"/>
      <c r="AL112" s="119"/>
      <c r="AM112" s="119"/>
      <c r="AN112" s="119"/>
      <c r="AO112" s="119"/>
      <c r="AP112" s="119"/>
      <c r="AQ112" s="120"/>
      <c r="AR112" s="139"/>
      <c r="AS112" s="140"/>
      <c r="AT112" s="140"/>
      <c r="AU112" s="141"/>
    </row>
    <row r="113" spans="2:47" ht="18" customHeight="1" x14ac:dyDescent="0.15">
      <c r="B113" s="144"/>
      <c r="C113" s="145"/>
      <c r="D113" s="116">
        <v>504</v>
      </c>
      <c r="E113" s="116"/>
      <c r="F113" s="116"/>
      <c r="G113" s="116"/>
      <c r="H113" s="117"/>
      <c r="I113" s="118" t="s">
        <v>107</v>
      </c>
      <c r="J113" s="119"/>
      <c r="K113" s="119"/>
      <c r="L113" s="119"/>
      <c r="M113" s="119"/>
      <c r="N113" s="119"/>
      <c r="O113" s="119"/>
      <c r="P113" s="119"/>
      <c r="Q113" s="119"/>
      <c r="R113" s="119"/>
      <c r="S113" s="119"/>
      <c r="T113" s="120"/>
      <c r="U113" s="139"/>
      <c r="V113" s="140"/>
      <c r="W113" s="140"/>
      <c r="X113" s="141"/>
      <c r="Y113" s="144"/>
      <c r="Z113" s="145"/>
      <c r="AA113" s="124">
        <v>518</v>
      </c>
      <c r="AB113" s="116"/>
      <c r="AC113" s="116"/>
      <c r="AD113" s="116"/>
      <c r="AE113" s="117"/>
      <c r="AF113" s="118" t="s">
        <v>108</v>
      </c>
      <c r="AG113" s="119"/>
      <c r="AH113" s="119"/>
      <c r="AI113" s="119"/>
      <c r="AJ113" s="119"/>
      <c r="AK113" s="119"/>
      <c r="AL113" s="119"/>
      <c r="AM113" s="119"/>
      <c r="AN113" s="119"/>
      <c r="AO113" s="119"/>
      <c r="AP113" s="119"/>
      <c r="AQ113" s="120"/>
      <c r="AR113" s="139"/>
      <c r="AS113" s="140"/>
      <c r="AT113" s="140"/>
      <c r="AU113" s="141"/>
    </row>
    <row r="114" spans="2:47" ht="18" customHeight="1" x14ac:dyDescent="0.15">
      <c r="B114" s="144"/>
      <c r="C114" s="145"/>
      <c r="D114" s="116">
        <v>505</v>
      </c>
      <c r="E114" s="116"/>
      <c r="F114" s="116"/>
      <c r="G114" s="116"/>
      <c r="H114" s="117"/>
      <c r="I114" s="118" t="s">
        <v>109</v>
      </c>
      <c r="J114" s="119"/>
      <c r="K114" s="119"/>
      <c r="L114" s="119"/>
      <c r="M114" s="119"/>
      <c r="N114" s="119"/>
      <c r="O114" s="119"/>
      <c r="P114" s="119"/>
      <c r="Q114" s="119"/>
      <c r="R114" s="119"/>
      <c r="S114" s="119"/>
      <c r="T114" s="120"/>
      <c r="U114" s="139"/>
      <c r="V114" s="140"/>
      <c r="W114" s="140"/>
      <c r="X114" s="141"/>
      <c r="Y114" s="144"/>
      <c r="Z114" s="145"/>
      <c r="AA114" s="124">
        <v>519</v>
      </c>
      <c r="AB114" s="116"/>
      <c r="AC114" s="116"/>
      <c r="AD114" s="116"/>
      <c r="AE114" s="117"/>
      <c r="AF114" s="118" t="s">
        <v>110</v>
      </c>
      <c r="AG114" s="119"/>
      <c r="AH114" s="119"/>
      <c r="AI114" s="119"/>
      <c r="AJ114" s="119"/>
      <c r="AK114" s="119"/>
      <c r="AL114" s="119"/>
      <c r="AM114" s="119"/>
      <c r="AN114" s="119"/>
      <c r="AO114" s="119"/>
      <c r="AP114" s="119"/>
      <c r="AQ114" s="120"/>
      <c r="AR114" s="139"/>
      <c r="AS114" s="140"/>
      <c r="AT114" s="140"/>
      <c r="AU114" s="141"/>
    </row>
    <row r="115" spans="2:47" ht="18" customHeight="1" x14ac:dyDescent="0.15">
      <c r="B115" s="144"/>
      <c r="C115" s="145"/>
      <c r="D115" s="116">
        <v>506</v>
      </c>
      <c r="E115" s="116"/>
      <c r="F115" s="116"/>
      <c r="G115" s="116"/>
      <c r="H115" s="117"/>
      <c r="I115" s="118" t="s">
        <v>111</v>
      </c>
      <c r="J115" s="119"/>
      <c r="K115" s="119"/>
      <c r="L115" s="119"/>
      <c r="M115" s="119"/>
      <c r="N115" s="119"/>
      <c r="O115" s="119"/>
      <c r="P115" s="119"/>
      <c r="Q115" s="119"/>
      <c r="R115" s="119"/>
      <c r="S115" s="119"/>
      <c r="T115" s="120"/>
      <c r="U115" s="139"/>
      <c r="V115" s="140"/>
      <c r="W115" s="140"/>
      <c r="X115" s="141"/>
      <c r="Y115" s="144"/>
      <c r="Z115" s="145"/>
      <c r="AA115" s="124">
        <v>520</v>
      </c>
      <c r="AB115" s="116"/>
      <c r="AC115" s="116"/>
      <c r="AD115" s="116"/>
      <c r="AE115" s="117"/>
      <c r="AF115" s="118" t="s">
        <v>112</v>
      </c>
      <c r="AG115" s="119"/>
      <c r="AH115" s="119"/>
      <c r="AI115" s="119"/>
      <c r="AJ115" s="119"/>
      <c r="AK115" s="119"/>
      <c r="AL115" s="119"/>
      <c r="AM115" s="119"/>
      <c r="AN115" s="119"/>
      <c r="AO115" s="119"/>
      <c r="AP115" s="119"/>
      <c r="AQ115" s="120"/>
      <c r="AR115" s="139"/>
      <c r="AS115" s="140"/>
      <c r="AT115" s="140"/>
      <c r="AU115" s="141"/>
    </row>
    <row r="116" spans="2:47" ht="18" customHeight="1" x14ac:dyDescent="0.15">
      <c r="B116" s="144"/>
      <c r="C116" s="145"/>
      <c r="D116" s="116">
        <v>507</v>
      </c>
      <c r="E116" s="116"/>
      <c r="F116" s="116"/>
      <c r="G116" s="116"/>
      <c r="H116" s="117"/>
      <c r="I116" s="118" t="s">
        <v>113</v>
      </c>
      <c r="J116" s="119"/>
      <c r="K116" s="119"/>
      <c r="L116" s="119"/>
      <c r="M116" s="119"/>
      <c r="N116" s="119"/>
      <c r="O116" s="119"/>
      <c r="P116" s="119"/>
      <c r="Q116" s="119"/>
      <c r="R116" s="119"/>
      <c r="S116" s="119"/>
      <c r="T116" s="120"/>
      <c r="U116" s="139"/>
      <c r="V116" s="140"/>
      <c r="W116" s="140"/>
      <c r="X116" s="141"/>
      <c r="Y116" s="144"/>
      <c r="Z116" s="145"/>
      <c r="AA116" s="124">
        <v>521</v>
      </c>
      <c r="AB116" s="116"/>
      <c r="AC116" s="116"/>
      <c r="AD116" s="116"/>
      <c r="AE116" s="117"/>
      <c r="AF116" s="118" t="s">
        <v>114</v>
      </c>
      <c r="AG116" s="119"/>
      <c r="AH116" s="119"/>
      <c r="AI116" s="119"/>
      <c r="AJ116" s="119"/>
      <c r="AK116" s="119"/>
      <c r="AL116" s="119"/>
      <c r="AM116" s="119"/>
      <c r="AN116" s="119"/>
      <c r="AO116" s="119"/>
      <c r="AP116" s="119"/>
      <c r="AQ116" s="120"/>
      <c r="AR116" s="139"/>
      <c r="AS116" s="140"/>
      <c r="AT116" s="140"/>
      <c r="AU116" s="141"/>
    </row>
    <row r="117" spans="2:47" ht="18" customHeight="1" x14ac:dyDescent="0.15">
      <c r="B117" s="144"/>
      <c r="C117" s="145"/>
      <c r="D117" s="116">
        <v>508</v>
      </c>
      <c r="E117" s="116"/>
      <c r="F117" s="116"/>
      <c r="G117" s="116"/>
      <c r="H117" s="117"/>
      <c r="I117" s="118" t="s">
        <v>115</v>
      </c>
      <c r="J117" s="119"/>
      <c r="K117" s="119"/>
      <c r="L117" s="119"/>
      <c r="M117" s="119"/>
      <c r="N117" s="119"/>
      <c r="O117" s="119"/>
      <c r="P117" s="119"/>
      <c r="Q117" s="119"/>
      <c r="R117" s="119"/>
      <c r="S117" s="119"/>
      <c r="T117" s="120"/>
      <c r="U117" s="139"/>
      <c r="V117" s="140"/>
      <c r="W117" s="140"/>
      <c r="X117" s="141"/>
      <c r="Y117" s="144"/>
      <c r="Z117" s="145"/>
      <c r="AA117" s="124">
        <v>522</v>
      </c>
      <c r="AB117" s="116"/>
      <c r="AC117" s="116"/>
      <c r="AD117" s="116"/>
      <c r="AE117" s="117"/>
      <c r="AF117" s="118" t="s">
        <v>116</v>
      </c>
      <c r="AG117" s="119"/>
      <c r="AH117" s="119"/>
      <c r="AI117" s="119"/>
      <c r="AJ117" s="119"/>
      <c r="AK117" s="119"/>
      <c r="AL117" s="119"/>
      <c r="AM117" s="119"/>
      <c r="AN117" s="119"/>
      <c r="AO117" s="119"/>
      <c r="AP117" s="119"/>
      <c r="AQ117" s="120"/>
      <c r="AR117" s="139"/>
      <c r="AS117" s="140"/>
      <c r="AT117" s="140"/>
      <c r="AU117" s="141"/>
    </row>
    <row r="118" spans="2:47" ht="18" customHeight="1" x14ac:dyDescent="0.15">
      <c r="B118" s="144"/>
      <c r="C118" s="145"/>
      <c r="D118" s="116">
        <v>509</v>
      </c>
      <c r="E118" s="116"/>
      <c r="F118" s="116"/>
      <c r="G118" s="116"/>
      <c r="H118" s="117"/>
      <c r="I118" s="118" t="s">
        <v>117</v>
      </c>
      <c r="J118" s="119"/>
      <c r="K118" s="119"/>
      <c r="L118" s="119"/>
      <c r="M118" s="119"/>
      <c r="N118" s="119"/>
      <c r="O118" s="119"/>
      <c r="P118" s="119"/>
      <c r="Q118" s="119"/>
      <c r="R118" s="119"/>
      <c r="S118" s="119"/>
      <c r="T118" s="120"/>
      <c r="U118" s="139"/>
      <c r="V118" s="140"/>
      <c r="W118" s="140"/>
      <c r="X118" s="141"/>
      <c r="Y118" s="144"/>
      <c r="Z118" s="145"/>
      <c r="AA118" s="124">
        <v>523</v>
      </c>
      <c r="AB118" s="116"/>
      <c r="AC118" s="116"/>
      <c r="AD118" s="116"/>
      <c r="AE118" s="117"/>
      <c r="AF118" s="118" t="s">
        <v>118</v>
      </c>
      <c r="AG118" s="119"/>
      <c r="AH118" s="119"/>
      <c r="AI118" s="119"/>
      <c r="AJ118" s="119"/>
      <c r="AK118" s="119"/>
      <c r="AL118" s="119"/>
      <c r="AM118" s="119"/>
      <c r="AN118" s="119"/>
      <c r="AO118" s="119"/>
      <c r="AP118" s="119"/>
      <c r="AQ118" s="120"/>
      <c r="AR118" s="139"/>
      <c r="AS118" s="140"/>
      <c r="AT118" s="140"/>
      <c r="AU118" s="141"/>
    </row>
    <row r="119" spans="2:47" ht="18" customHeight="1" x14ac:dyDescent="0.15">
      <c r="B119" s="144"/>
      <c r="C119" s="145"/>
      <c r="D119" s="116">
        <v>510</v>
      </c>
      <c r="E119" s="116"/>
      <c r="F119" s="116"/>
      <c r="G119" s="116"/>
      <c r="H119" s="117"/>
      <c r="I119" s="118" t="s">
        <v>119</v>
      </c>
      <c r="J119" s="119"/>
      <c r="K119" s="119"/>
      <c r="L119" s="119"/>
      <c r="M119" s="119"/>
      <c r="N119" s="119"/>
      <c r="O119" s="119"/>
      <c r="P119" s="119"/>
      <c r="Q119" s="119"/>
      <c r="R119" s="119"/>
      <c r="S119" s="119"/>
      <c r="T119" s="120"/>
      <c r="U119" s="139"/>
      <c r="V119" s="140"/>
      <c r="W119" s="140"/>
      <c r="X119" s="141"/>
      <c r="Y119" s="144"/>
      <c r="Z119" s="145"/>
      <c r="AA119" s="124">
        <v>524</v>
      </c>
      <c r="AB119" s="116"/>
      <c r="AC119" s="116"/>
      <c r="AD119" s="116"/>
      <c r="AE119" s="117"/>
      <c r="AF119" s="118" t="s">
        <v>120</v>
      </c>
      <c r="AG119" s="119"/>
      <c r="AH119" s="119"/>
      <c r="AI119" s="119"/>
      <c r="AJ119" s="119"/>
      <c r="AK119" s="119"/>
      <c r="AL119" s="119"/>
      <c r="AM119" s="119"/>
      <c r="AN119" s="119"/>
      <c r="AO119" s="119"/>
      <c r="AP119" s="119"/>
      <c r="AQ119" s="120"/>
      <c r="AR119" s="139"/>
      <c r="AS119" s="140"/>
      <c r="AT119" s="140"/>
      <c r="AU119" s="141"/>
    </row>
    <row r="120" spans="2:47" ht="18" customHeight="1" x14ac:dyDescent="0.15">
      <c r="B120" s="144"/>
      <c r="C120" s="145"/>
      <c r="D120" s="116">
        <v>511</v>
      </c>
      <c r="E120" s="116"/>
      <c r="F120" s="116"/>
      <c r="G120" s="116"/>
      <c r="H120" s="117"/>
      <c r="I120" s="118" t="s">
        <v>121</v>
      </c>
      <c r="J120" s="119"/>
      <c r="K120" s="119"/>
      <c r="L120" s="119"/>
      <c r="M120" s="119"/>
      <c r="N120" s="119"/>
      <c r="O120" s="119"/>
      <c r="P120" s="119"/>
      <c r="Q120" s="119"/>
      <c r="R120" s="119"/>
      <c r="S120" s="119"/>
      <c r="T120" s="120"/>
      <c r="U120" s="139"/>
      <c r="V120" s="140"/>
      <c r="W120" s="140"/>
      <c r="X120" s="141"/>
      <c r="Y120" s="144"/>
      <c r="Z120" s="145"/>
      <c r="AA120" s="124">
        <v>525</v>
      </c>
      <c r="AB120" s="116"/>
      <c r="AC120" s="116"/>
      <c r="AD120" s="116"/>
      <c r="AE120" s="117"/>
      <c r="AF120" s="118" t="s">
        <v>122</v>
      </c>
      <c r="AG120" s="119"/>
      <c r="AH120" s="119"/>
      <c r="AI120" s="119"/>
      <c r="AJ120" s="119"/>
      <c r="AK120" s="119"/>
      <c r="AL120" s="119"/>
      <c r="AM120" s="119"/>
      <c r="AN120" s="119"/>
      <c r="AO120" s="119"/>
      <c r="AP120" s="119"/>
      <c r="AQ120" s="120"/>
      <c r="AR120" s="139"/>
      <c r="AS120" s="140"/>
      <c r="AT120" s="140"/>
      <c r="AU120" s="141"/>
    </row>
    <row r="121" spans="2:47" ht="18" customHeight="1" x14ac:dyDescent="0.15">
      <c r="B121" s="144"/>
      <c r="C121" s="145"/>
      <c r="D121" s="116">
        <v>512</v>
      </c>
      <c r="E121" s="116"/>
      <c r="F121" s="116"/>
      <c r="G121" s="116"/>
      <c r="H121" s="117"/>
      <c r="I121" s="118" t="s">
        <v>123</v>
      </c>
      <c r="J121" s="119"/>
      <c r="K121" s="119"/>
      <c r="L121" s="119"/>
      <c r="M121" s="119"/>
      <c r="N121" s="119"/>
      <c r="O121" s="119"/>
      <c r="P121" s="119"/>
      <c r="Q121" s="119"/>
      <c r="R121" s="119"/>
      <c r="S121" s="119"/>
      <c r="T121" s="120"/>
      <c r="U121" s="139"/>
      <c r="V121" s="140"/>
      <c r="W121" s="140"/>
      <c r="X121" s="141"/>
      <c r="Y121" s="144"/>
      <c r="Z121" s="145"/>
      <c r="AA121" s="124">
        <v>526</v>
      </c>
      <c r="AB121" s="116"/>
      <c r="AC121" s="116"/>
      <c r="AD121" s="116"/>
      <c r="AE121" s="117"/>
      <c r="AF121" s="118" t="s">
        <v>124</v>
      </c>
      <c r="AG121" s="119"/>
      <c r="AH121" s="119"/>
      <c r="AI121" s="119"/>
      <c r="AJ121" s="119"/>
      <c r="AK121" s="119"/>
      <c r="AL121" s="119"/>
      <c r="AM121" s="119"/>
      <c r="AN121" s="119"/>
      <c r="AO121" s="119"/>
      <c r="AP121" s="119"/>
      <c r="AQ121" s="120"/>
      <c r="AR121" s="139"/>
      <c r="AS121" s="140"/>
      <c r="AT121" s="140"/>
      <c r="AU121" s="141"/>
    </row>
    <row r="122" spans="2:47" ht="18" customHeight="1" x14ac:dyDescent="0.15">
      <c r="B122" s="144"/>
      <c r="C122" s="145"/>
      <c r="D122" s="116">
        <v>513</v>
      </c>
      <c r="E122" s="116"/>
      <c r="F122" s="116"/>
      <c r="G122" s="116"/>
      <c r="H122" s="117"/>
      <c r="I122" s="118" t="s">
        <v>125</v>
      </c>
      <c r="J122" s="119"/>
      <c r="K122" s="119"/>
      <c r="L122" s="119"/>
      <c r="M122" s="119"/>
      <c r="N122" s="119"/>
      <c r="O122" s="119"/>
      <c r="P122" s="119"/>
      <c r="Q122" s="119"/>
      <c r="R122" s="119"/>
      <c r="S122" s="119"/>
      <c r="T122" s="120"/>
      <c r="U122" s="139"/>
      <c r="V122" s="140"/>
      <c r="W122" s="140"/>
      <c r="X122" s="141"/>
      <c r="Y122" s="144"/>
      <c r="Z122" s="145"/>
      <c r="AA122" s="124">
        <v>527</v>
      </c>
      <c r="AB122" s="116"/>
      <c r="AC122" s="116"/>
      <c r="AD122" s="116"/>
      <c r="AE122" s="117"/>
      <c r="AF122" s="118" t="s">
        <v>126</v>
      </c>
      <c r="AG122" s="119"/>
      <c r="AH122" s="119"/>
      <c r="AI122" s="119"/>
      <c r="AJ122" s="119"/>
      <c r="AK122" s="119"/>
      <c r="AL122" s="119"/>
      <c r="AM122" s="119"/>
      <c r="AN122" s="119"/>
      <c r="AO122" s="119"/>
      <c r="AP122" s="119"/>
      <c r="AQ122" s="120"/>
      <c r="AR122" s="139"/>
      <c r="AS122" s="140"/>
      <c r="AT122" s="140"/>
      <c r="AU122" s="141"/>
    </row>
    <row r="123" spans="2:47" ht="18" customHeight="1" x14ac:dyDescent="0.15">
      <c r="B123" s="144"/>
      <c r="C123" s="145"/>
      <c r="D123" s="116">
        <v>514</v>
      </c>
      <c r="E123" s="116"/>
      <c r="F123" s="116"/>
      <c r="G123" s="116"/>
      <c r="H123" s="117"/>
      <c r="I123" s="118" t="s">
        <v>127</v>
      </c>
      <c r="J123" s="119"/>
      <c r="K123" s="119"/>
      <c r="L123" s="119"/>
      <c r="M123" s="119"/>
      <c r="N123" s="119"/>
      <c r="O123" s="119"/>
      <c r="P123" s="119"/>
      <c r="Q123" s="119"/>
      <c r="R123" s="119"/>
      <c r="S123" s="119"/>
      <c r="T123" s="120"/>
      <c r="U123" s="139"/>
      <c r="V123" s="140"/>
      <c r="W123" s="140"/>
      <c r="X123" s="141"/>
      <c r="Y123" s="144"/>
      <c r="Z123" s="145"/>
      <c r="AA123" s="124">
        <v>528</v>
      </c>
      <c r="AB123" s="116"/>
      <c r="AC123" s="116"/>
      <c r="AD123" s="116"/>
      <c r="AE123" s="117"/>
      <c r="AF123" s="118" t="s">
        <v>128</v>
      </c>
      <c r="AG123" s="119"/>
      <c r="AH123" s="119"/>
      <c r="AI123" s="119"/>
      <c r="AJ123" s="119"/>
      <c r="AK123" s="119"/>
      <c r="AL123" s="119"/>
      <c r="AM123" s="119"/>
      <c r="AN123" s="119"/>
      <c r="AO123" s="119"/>
      <c r="AP123" s="119"/>
      <c r="AQ123" s="120"/>
      <c r="AR123" s="139"/>
      <c r="AS123" s="140"/>
      <c r="AT123" s="140"/>
      <c r="AU123" s="141"/>
    </row>
    <row r="124" spans="2:47" ht="18" customHeight="1" x14ac:dyDescent="0.15">
      <c r="B124" s="144"/>
      <c r="C124" s="145"/>
      <c r="D124" s="116">
        <v>515</v>
      </c>
      <c r="E124" s="116"/>
      <c r="F124" s="116"/>
      <c r="G124" s="116"/>
      <c r="H124" s="117"/>
      <c r="I124" s="118" t="s">
        <v>129</v>
      </c>
      <c r="J124" s="119"/>
      <c r="K124" s="119"/>
      <c r="L124" s="119"/>
      <c r="M124" s="119"/>
      <c r="N124" s="119"/>
      <c r="O124" s="119"/>
      <c r="P124" s="119"/>
      <c r="Q124" s="119"/>
      <c r="R124" s="119"/>
      <c r="S124" s="119"/>
      <c r="T124" s="120"/>
      <c r="U124" s="139"/>
      <c r="V124" s="140"/>
      <c r="W124" s="140"/>
      <c r="X124" s="141"/>
      <c r="Y124" s="146"/>
      <c r="Z124" s="147"/>
      <c r="AA124" s="124">
        <v>529</v>
      </c>
      <c r="AB124" s="116"/>
      <c r="AC124" s="116"/>
      <c r="AD124" s="116"/>
      <c r="AE124" s="117"/>
      <c r="AF124" s="118" t="s">
        <v>130</v>
      </c>
      <c r="AG124" s="119"/>
      <c r="AH124" s="119"/>
      <c r="AI124" s="119"/>
      <c r="AJ124" s="119"/>
      <c r="AK124" s="119"/>
      <c r="AL124" s="119"/>
      <c r="AM124" s="119"/>
      <c r="AN124" s="119"/>
      <c r="AO124" s="119"/>
      <c r="AP124" s="119"/>
      <c r="AQ124" s="120"/>
      <c r="AR124" s="139"/>
      <c r="AS124" s="140"/>
      <c r="AT124" s="140"/>
      <c r="AU124" s="141"/>
    </row>
    <row r="125" spans="2:47" ht="18" customHeight="1" x14ac:dyDescent="0.15">
      <c r="B125" s="66"/>
      <c r="C125" s="67"/>
      <c r="D125" s="124">
        <v>516</v>
      </c>
      <c r="E125" s="116"/>
      <c r="F125" s="116"/>
      <c r="G125" s="116"/>
      <c r="H125" s="117"/>
      <c r="I125" s="118" t="s">
        <v>131</v>
      </c>
      <c r="J125" s="119"/>
      <c r="K125" s="119"/>
      <c r="L125" s="119"/>
      <c r="M125" s="119"/>
      <c r="N125" s="119"/>
      <c r="O125" s="119"/>
      <c r="P125" s="119"/>
      <c r="Q125" s="119"/>
      <c r="R125" s="119"/>
      <c r="S125" s="119"/>
      <c r="T125" s="120"/>
      <c r="U125" s="139"/>
      <c r="V125" s="140"/>
      <c r="W125" s="140"/>
      <c r="X125" s="141"/>
      <c r="Y125" s="53"/>
      <c r="Z125" s="53"/>
      <c r="AA125" s="50"/>
      <c r="AB125" s="50"/>
      <c r="AC125" s="50"/>
      <c r="AD125" s="50"/>
      <c r="AE125" s="50"/>
      <c r="AF125" s="51"/>
      <c r="AG125" s="51"/>
      <c r="AH125" s="51"/>
      <c r="AI125" s="51"/>
      <c r="AJ125" s="51"/>
      <c r="AK125" s="51"/>
      <c r="AL125" s="51"/>
      <c r="AM125" s="51"/>
      <c r="AN125" s="51"/>
      <c r="AO125" s="51"/>
      <c r="AP125" s="51"/>
      <c r="AQ125" s="51"/>
      <c r="AR125" s="52"/>
      <c r="AS125" s="52"/>
      <c r="AT125" s="52"/>
      <c r="AU125" s="52"/>
    </row>
    <row r="126" spans="2:47" ht="18" customHeight="1" x14ac:dyDescent="0.15"/>
    <row r="127" spans="2:47" ht="18" customHeight="1" x14ac:dyDescent="0.15">
      <c r="B127" s="173" t="s">
        <v>132</v>
      </c>
      <c r="C127" s="174"/>
      <c r="D127" s="174"/>
      <c r="E127" s="174"/>
      <c r="F127" s="174"/>
      <c r="G127" s="174"/>
      <c r="H127" s="174"/>
      <c r="I127" s="174"/>
      <c r="J127" s="174"/>
      <c r="K127" s="174"/>
      <c r="L127" s="174"/>
      <c r="M127" s="174"/>
      <c r="N127" s="174"/>
      <c r="O127" s="174"/>
      <c r="P127" s="174"/>
      <c r="Q127" s="174"/>
      <c r="R127" s="174"/>
      <c r="S127" s="174"/>
      <c r="T127" s="174"/>
      <c r="U127" s="174"/>
      <c r="V127" s="174"/>
      <c r="W127" s="174"/>
      <c r="X127" s="174"/>
      <c r="Y127" s="174"/>
      <c r="Z127" s="174"/>
      <c r="AA127" s="174"/>
      <c r="AB127" s="174"/>
      <c r="AC127" s="174"/>
      <c r="AD127" s="174"/>
      <c r="AE127" s="174"/>
      <c r="AF127" s="174"/>
      <c r="AG127" s="174"/>
      <c r="AH127" s="174"/>
      <c r="AI127" s="174"/>
      <c r="AJ127" s="174"/>
      <c r="AK127" s="174"/>
      <c r="AL127" s="174"/>
      <c r="AM127" s="174"/>
      <c r="AN127" s="174"/>
      <c r="AO127" s="174"/>
      <c r="AP127" s="174"/>
      <c r="AQ127" s="174"/>
      <c r="AR127" s="174"/>
      <c r="AS127" s="174"/>
      <c r="AT127" s="174"/>
      <c r="AU127" s="175"/>
    </row>
    <row r="128" spans="2:47" ht="18" customHeight="1" x14ac:dyDescent="0.15">
      <c r="B128" s="162" t="s">
        <v>133</v>
      </c>
      <c r="C128" s="162"/>
      <c r="D128" s="137">
        <v>601</v>
      </c>
      <c r="E128" s="137"/>
      <c r="F128" s="137"/>
      <c r="G128" s="137"/>
      <c r="H128" s="137"/>
      <c r="I128" s="138" t="s">
        <v>134</v>
      </c>
      <c r="J128" s="138"/>
      <c r="K128" s="138"/>
      <c r="L128" s="138"/>
      <c r="M128" s="138"/>
      <c r="N128" s="138"/>
      <c r="O128" s="138"/>
      <c r="P128" s="138"/>
      <c r="Q128" s="138"/>
      <c r="R128" s="138"/>
      <c r="S128" s="138"/>
      <c r="T128" s="138"/>
      <c r="U128" s="139"/>
      <c r="V128" s="140"/>
      <c r="W128" s="140"/>
      <c r="X128" s="141"/>
      <c r="Y128" s="162" t="s">
        <v>97</v>
      </c>
      <c r="Z128" s="162"/>
      <c r="AA128" s="137">
        <v>603</v>
      </c>
      <c r="AB128" s="137"/>
      <c r="AC128" s="137"/>
      <c r="AD128" s="137"/>
      <c r="AE128" s="137"/>
      <c r="AF128" s="138" t="s">
        <v>135</v>
      </c>
      <c r="AG128" s="138"/>
      <c r="AH128" s="138"/>
      <c r="AI128" s="138"/>
      <c r="AJ128" s="138"/>
      <c r="AK128" s="138"/>
      <c r="AL128" s="138"/>
      <c r="AM128" s="138"/>
      <c r="AN128" s="138"/>
      <c r="AO128" s="138"/>
      <c r="AP128" s="138"/>
      <c r="AQ128" s="138"/>
      <c r="AR128" s="139"/>
      <c r="AS128" s="140"/>
      <c r="AT128" s="140"/>
      <c r="AU128" s="141"/>
    </row>
    <row r="129" spans="2:48" ht="18" customHeight="1" x14ac:dyDescent="0.15">
      <c r="B129" s="162"/>
      <c r="C129" s="162"/>
      <c r="D129" s="137">
        <v>602</v>
      </c>
      <c r="E129" s="137"/>
      <c r="F129" s="137"/>
      <c r="G129" s="137"/>
      <c r="H129" s="137"/>
      <c r="I129" s="138" t="s">
        <v>136</v>
      </c>
      <c r="J129" s="138"/>
      <c r="K129" s="138"/>
      <c r="L129" s="138"/>
      <c r="M129" s="138"/>
      <c r="N129" s="138"/>
      <c r="O129" s="138"/>
      <c r="P129" s="138"/>
      <c r="Q129" s="138"/>
      <c r="R129" s="138"/>
      <c r="S129" s="138"/>
      <c r="T129" s="138"/>
      <c r="U129" s="139"/>
      <c r="V129" s="140"/>
      <c r="W129" s="140"/>
      <c r="X129" s="141"/>
      <c r="Y129" s="162"/>
      <c r="Z129" s="162"/>
      <c r="AA129" s="137">
        <v>604</v>
      </c>
      <c r="AB129" s="137"/>
      <c r="AC129" s="137"/>
      <c r="AD129" s="137"/>
      <c r="AE129" s="137"/>
      <c r="AF129" s="218" t="s">
        <v>71</v>
      </c>
      <c r="AG129" s="219"/>
      <c r="AH129" s="219"/>
      <c r="AI129" s="415" t="s">
        <v>99</v>
      </c>
      <c r="AJ129" s="415"/>
      <c r="AK129" s="415"/>
      <c r="AL129" s="415"/>
      <c r="AM129" s="415"/>
      <c r="AN129" s="415"/>
      <c r="AO129" s="415"/>
      <c r="AP129" s="415"/>
      <c r="AQ129" s="416"/>
      <c r="AR129" s="139"/>
      <c r="AS129" s="140"/>
      <c r="AT129" s="140"/>
      <c r="AU129" s="141"/>
    </row>
    <row r="131" spans="2:48" ht="19.5" customHeight="1" x14ac:dyDescent="0.15">
      <c r="B131" s="70" t="s">
        <v>267</v>
      </c>
      <c r="C131" s="70"/>
      <c r="D131" s="70"/>
      <c r="E131" s="70"/>
      <c r="F131" s="70"/>
      <c r="G131" s="70"/>
      <c r="H131" s="70"/>
      <c r="I131" s="70"/>
      <c r="J131" s="70"/>
      <c r="K131" s="70"/>
      <c r="L131" s="70"/>
      <c r="M131" s="70"/>
      <c r="N131" s="70"/>
      <c r="O131" s="70"/>
      <c r="P131" s="70"/>
      <c r="Q131" s="70"/>
      <c r="R131" s="70"/>
      <c r="S131" s="70"/>
      <c r="T131" s="70"/>
      <c r="U131" s="70"/>
      <c r="V131" s="70"/>
      <c r="W131" s="70"/>
      <c r="X131" s="70"/>
      <c r="Y131" s="70"/>
      <c r="Z131" s="70"/>
      <c r="AA131" s="70"/>
      <c r="AB131" s="70"/>
      <c r="AC131" s="70"/>
      <c r="AD131" s="70"/>
      <c r="AE131" s="70"/>
      <c r="AF131" s="70"/>
      <c r="AG131" s="70"/>
      <c r="AH131" s="70"/>
      <c r="AI131" s="70"/>
      <c r="AJ131" s="70"/>
      <c r="AK131" s="70"/>
      <c r="AL131" s="70"/>
      <c r="AM131" s="70"/>
      <c r="AN131" s="70"/>
      <c r="AO131" s="70"/>
      <c r="AP131" s="70"/>
      <c r="AQ131" s="70"/>
      <c r="AR131" s="62"/>
      <c r="AS131" s="62"/>
      <c r="AT131" s="62"/>
      <c r="AU131" s="62"/>
      <c r="AV131" s="62"/>
    </row>
    <row r="132" spans="2:48" ht="18" customHeight="1" x14ac:dyDescent="0.15">
      <c r="B132" s="229" t="s">
        <v>206</v>
      </c>
      <c r="C132" s="230"/>
      <c r="D132" s="230"/>
      <c r="E132" s="230"/>
      <c r="F132" s="230"/>
      <c r="G132" s="230"/>
      <c r="H132" s="230"/>
      <c r="I132" s="230"/>
      <c r="J132" s="230"/>
      <c r="K132" s="230"/>
      <c r="L132" s="230"/>
      <c r="M132" s="230"/>
      <c r="N132" s="230"/>
      <c r="O132" s="230"/>
      <c r="P132" s="230"/>
      <c r="Q132" s="230"/>
      <c r="R132" s="230"/>
      <c r="S132" s="230"/>
      <c r="T132" s="230"/>
      <c r="U132" s="230"/>
      <c r="V132" s="230"/>
      <c r="W132" s="230"/>
      <c r="X132" s="230"/>
      <c r="Y132" s="230"/>
      <c r="Z132" s="230"/>
      <c r="AA132" s="230"/>
      <c r="AB132" s="230"/>
      <c r="AC132" s="230"/>
      <c r="AD132" s="230"/>
      <c r="AE132" s="230"/>
      <c r="AF132" s="230"/>
      <c r="AG132" s="230"/>
      <c r="AH132" s="230"/>
      <c r="AI132" s="230"/>
      <c r="AJ132" s="230"/>
      <c r="AK132" s="230"/>
      <c r="AL132" s="230"/>
      <c r="AM132" s="230"/>
      <c r="AN132" s="230"/>
      <c r="AO132" s="230"/>
      <c r="AP132" s="230"/>
      <c r="AQ132" s="230"/>
      <c r="AR132" s="230"/>
      <c r="AS132" s="230"/>
      <c r="AT132" s="230"/>
      <c r="AU132" s="231"/>
    </row>
    <row r="133" spans="2:48" ht="18" customHeight="1" x14ac:dyDescent="0.15">
      <c r="B133" s="216" t="s">
        <v>97</v>
      </c>
      <c r="C133" s="217"/>
      <c r="D133" s="124">
        <v>501</v>
      </c>
      <c r="E133" s="116"/>
      <c r="F133" s="116"/>
      <c r="G133" s="116"/>
      <c r="H133" s="117"/>
      <c r="I133" s="118" t="s">
        <v>101</v>
      </c>
      <c r="J133" s="119"/>
      <c r="K133" s="119"/>
      <c r="L133" s="119"/>
      <c r="M133" s="119"/>
      <c r="N133" s="119"/>
      <c r="O133" s="119"/>
      <c r="P133" s="119"/>
      <c r="Q133" s="119"/>
      <c r="R133" s="119"/>
      <c r="S133" s="119"/>
      <c r="T133" s="120"/>
      <c r="U133" s="121"/>
      <c r="V133" s="122"/>
      <c r="W133" s="122"/>
      <c r="X133" s="123"/>
      <c r="Y133" s="216" t="s">
        <v>97</v>
      </c>
      <c r="Z133" s="217"/>
      <c r="AA133" s="124">
        <v>502</v>
      </c>
      <c r="AB133" s="116"/>
      <c r="AC133" s="116"/>
      <c r="AD133" s="116"/>
      <c r="AE133" s="117"/>
      <c r="AF133" s="118" t="s">
        <v>102</v>
      </c>
      <c r="AG133" s="119"/>
      <c r="AH133" s="119"/>
      <c r="AI133" s="119"/>
      <c r="AJ133" s="119"/>
      <c r="AK133" s="119"/>
      <c r="AL133" s="119"/>
      <c r="AM133" s="119"/>
      <c r="AN133" s="119"/>
      <c r="AO133" s="119"/>
      <c r="AP133" s="119"/>
      <c r="AQ133" s="120"/>
      <c r="AR133" s="121"/>
      <c r="AS133" s="122"/>
      <c r="AT133" s="122"/>
      <c r="AU133" s="123"/>
    </row>
    <row r="134" spans="2:48" ht="20.25" customHeight="1" x14ac:dyDescent="0.15">
      <c r="B134" s="434" t="s">
        <v>207</v>
      </c>
      <c r="C134" s="435"/>
      <c r="D134" s="435"/>
      <c r="E134" s="435"/>
      <c r="F134" s="435"/>
      <c r="G134" s="435"/>
      <c r="H134" s="435"/>
      <c r="I134" s="435"/>
      <c r="J134" s="435"/>
      <c r="K134" s="435"/>
      <c r="L134" s="435"/>
      <c r="M134" s="435"/>
      <c r="N134" s="435"/>
      <c r="O134" s="435"/>
      <c r="P134" s="435"/>
      <c r="Q134" s="435"/>
      <c r="R134" s="435"/>
      <c r="S134" s="435"/>
      <c r="T134" s="435"/>
      <c r="U134" s="435"/>
      <c r="V134" s="435"/>
      <c r="W134" s="435"/>
      <c r="X134" s="435"/>
      <c r="Y134" s="435"/>
      <c r="Z134" s="435"/>
      <c r="AA134" s="435"/>
      <c r="AB134" s="435"/>
      <c r="AC134" s="435"/>
      <c r="AD134" s="435"/>
      <c r="AE134" s="435"/>
      <c r="AF134" s="435"/>
      <c r="AG134" s="435"/>
      <c r="AH134" s="435"/>
      <c r="AI134" s="435"/>
      <c r="AJ134" s="435"/>
      <c r="AK134" s="435"/>
      <c r="AL134" s="435"/>
      <c r="AM134" s="435"/>
      <c r="AN134" s="435"/>
      <c r="AO134" s="435"/>
      <c r="AP134" s="435"/>
      <c r="AQ134" s="435"/>
      <c r="AR134" s="435"/>
      <c r="AS134" s="435"/>
      <c r="AT134" s="435"/>
      <c r="AU134" s="436"/>
    </row>
    <row r="135" spans="2:48" ht="18" customHeight="1" x14ac:dyDescent="0.15">
      <c r="B135" s="142" t="s">
        <v>103</v>
      </c>
      <c r="C135" s="143"/>
      <c r="D135" s="116">
        <v>503</v>
      </c>
      <c r="E135" s="116"/>
      <c r="F135" s="116"/>
      <c r="G135" s="116"/>
      <c r="H135" s="117"/>
      <c r="I135" s="118" t="s">
        <v>104</v>
      </c>
      <c r="J135" s="119"/>
      <c r="K135" s="119"/>
      <c r="L135" s="119"/>
      <c r="M135" s="119"/>
      <c r="N135" s="119"/>
      <c r="O135" s="119"/>
      <c r="P135" s="119"/>
      <c r="Q135" s="119"/>
      <c r="R135" s="119"/>
      <c r="S135" s="119"/>
      <c r="T135" s="120"/>
      <c r="U135" s="121"/>
      <c r="V135" s="122"/>
      <c r="W135" s="122"/>
      <c r="X135" s="123"/>
      <c r="Y135" s="142" t="s">
        <v>105</v>
      </c>
      <c r="Z135" s="143"/>
      <c r="AA135" s="124">
        <v>517</v>
      </c>
      <c r="AB135" s="116"/>
      <c r="AC135" s="116"/>
      <c r="AD135" s="116"/>
      <c r="AE135" s="117"/>
      <c r="AF135" s="118" t="s">
        <v>106</v>
      </c>
      <c r="AG135" s="119"/>
      <c r="AH135" s="119"/>
      <c r="AI135" s="119"/>
      <c r="AJ135" s="119"/>
      <c r="AK135" s="119"/>
      <c r="AL135" s="119"/>
      <c r="AM135" s="119"/>
      <c r="AN135" s="119"/>
      <c r="AO135" s="119"/>
      <c r="AP135" s="119"/>
      <c r="AQ135" s="120"/>
      <c r="AR135" s="121"/>
      <c r="AS135" s="122"/>
      <c r="AT135" s="122"/>
      <c r="AU135" s="123"/>
    </row>
    <row r="136" spans="2:48" ht="18" customHeight="1" x14ac:dyDescent="0.15">
      <c r="B136" s="144"/>
      <c r="C136" s="145"/>
      <c r="D136" s="116">
        <v>504</v>
      </c>
      <c r="E136" s="116"/>
      <c r="F136" s="116"/>
      <c r="G136" s="116"/>
      <c r="H136" s="117"/>
      <c r="I136" s="118" t="s">
        <v>107</v>
      </c>
      <c r="J136" s="119"/>
      <c r="K136" s="119"/>
      <c r="L136" s="119"/>
      <c r="M136" s="119"/>
      <c r="N136" s="119"/>
      <c r="O136" s="119"/>
      <c r="P136" s="119"/>
      <c r="Q136" s="119"/>
      <c r="R136" s="119"/>
      <c r="S136" s="119"/>
      <c r="T136" s="120"/>
      <c r="U136" s="121"/>
      <c r="V136" s="122"/>
      <c r="W136" s="122"/>
      <c r="X136" s="123"/>
      <c r="Y136" s="144"/>
      <c r="Z136" s="145"/>
      <c r="AA136" s="124">
        <v>518</v>
      </c>
      <c r="AB136" s="116"/>
      <c r="AC136" s="116"/>
      <c r="AD136" s="116"/>
      <c r="AE136" s="117"/>
      <c r="AF136" s="118" t="s">
        <v>108</v>
      </c>
      <c r="AG136" s="119"/>
      <c r="AH136" s="119"/>
      <c r="AI136" s="119"/>
      <c r="AJ136" s="119"/>
      <c r="AK136" s="119"/>
      <c r="AL136" s="119"/>
      <c r="AM136" s="119"/>
      <c r="AN136" s="119"/>
      <c r="AO136" s="119"/>
      <c r="AP136" s="119"/>
      <c r="AQ136" s="120"/>
      <c r="AR136" s="121"/>
      <c r="AS136" s="122"/>
      <c r="AT136" s="122"/>
      <c r="AU136" s="123"/>
    </row>
    <row r="137" spans="2:48" ht="18" customHeight="1" x14ac:dyDescent="0.15">
      <c r="B137" s="144"/>
      <c r="C137" s="145"/>
      <c r="D137" s="116">
        <v>505</v>
      </c>
      <c r="E137" s="116"/>
      <c r="F137" s="116"/>
      <c r="G137" s="116"/>
      <c r="H137" s="117"/>
      <c r="I137" s="118" t="s">
        <v>109</v>
      </c>
      <c r="J137" s="119"/>
      <c r="K137" s="119"/>
      <c r="L137" s="119"/>
      <c r="M137" s="119"/>
      <c r="N137" s="119"/>
      <c r="O137" s="119"/>
      <c r="P137" s="119"/>
      <c r="Q137" s="119"/>
      <c r="R137" s="119"/>
      <c r="S137" s="119"/>
      <c r="T137" s="120"/>
      <c r="U137" s="121"/>
      <c r="V137" s="122"/>
      <c r="W137" s="122"/>
      <c r="X137" s="123"/>
      <c r="Y137" s="144"/>
      <c r="Z137" s="145"/>
      <c r="AA137" s="124">
        <v>519</v>
      </c>
      <c r="AB137" s="116"/>
      <c r="AC137" s="116"/>
      <c r="AD137" s="116"/>
      <c r="AE137" s="117"/>
      <c r="AF137" s="118" t="s">
        <v>110</v>
      </c>
      <c r="AG137" s="119"/>
      <c r="AH137" s="119"/>
      <c r="AI137" s="119"/>
      <c r="AJ137" s="119"/>
      <c r="AK137" s="119"/>
      <c r="AL137" s="119"/>
      <c r="AM137" s="119"/>
      <c r="AN137" s="119"/>
      <c r="AO137" s="119"/>
      <c r="AP137" s="119"/>
      <c r="AQ137" s="120"/>
      <c r="AR137" s="121"/>
      <c r="AS137" s="122"/>
      <c r="AT137" s="122"/>
      <c r="AU137" s="123"/>
    </row>
    <row r="138" spans="2:48" ht="18" customHeight="1" x14ac:dyDescent="0.15">
      <c r="B138" s="144"/>
      <c r="C138" s="145"/>
      <c r="D138" s="116">
        <v>506</v>
      </c>
      <c r="E138" s="116"/>
      <c r="F138" s="116"/>
      <c r="G138" s="116"/>
      <c r="H138" s="117"/>
      <c r="I138" s="118" t="s">
        <v>111</v>
      </c>
      <c r="J138" s="119"/>
      <c r="K138" s="119"/>
      <c r="L138" s="119"/>
      <c r="M138" s="119"/>
      <c r="N138" s="119"/>
      <c r="O138" s="119"/>
      <c r="P138" s="119"/>
      <c r="Q138" s="119"/>
      <c r="R138" s="119"/>
      <c r="S138" s="119"/>
      <c r="T138" s="120"/>
      <c r="U138" s="121"/>
      <c r="V138" s="122"/>
      <c r="W138" s="122"/>
      <c r="X138" s="123"/>
      <c r="Y138" s="144"/>
      <c r="Z138" s="145"/>
      <c r="AA138" s="124">
        <v>520</v>
      </c>
      <c r="AB138" s="116"/>
      <c r="AC138" s="116"/>
      <c r="AD138" s="116"/>
      <c r="AE138" s="117"/>
      <c r="AF138" s="118" t="s">
        <v>112</v>
      </c>
      <c r="AG138" s="119"/>
      <c r="AH138" s="119"/>
      <c r="AI138" s="119"/>
      <c r="AJ138" s="119"/>
      <c r="AK138" s="119"/>
      <c r="AL138" s="119"/>
      <c r="AM138" s="119"/>
      <c r="AN138" s="119"/>
      <c r="AO138" s="119"/>
      <c r="AP138" s="119"/>
      <c r="AQ138" s="120"/>
      <c r="AR138" s="121"/>
      <c r="AS138" s="122"/>
      <c r="AT138" s="122"/>
      <c r="AU138" s="123"/>
    </row>
    <row r="139" spans="2:48" ht="18" customHeight="1" x14ac:dyDescent="0.15">
      <c r="B139" s="144"/>
      <c r="C139" s="145"/>
      <c r="D139" s="116">
        <v>507</v>
      </c>
      <c r="E139" s="116"/>
      <c r="F139" s="116"/>
      <c r="G139" s="116"/>
      <c r="H139" s="117"/>
      <c r="I139" s="118" t="s">
        <v>113</v>
      </c>
      <c r="J139" s="119"/>
      <c r="K139" s="119"/>
      <c r="L139" s="119"/>
      <c r="M139" s="119"/>
      <c r="N139" s="119"/>
      <c r="O139" s="119"/>
      <c r="P139" s="119"/>
      <c r="Q139" s="119"/>
      <c r="R139" s="119"/>
      <c r="S139" s="119"/>
      <c r="T139" s="120"/>
      <c r="U139" s="121"/>
      <c r="V139" s="122"/>
      <c r="W139" s="122"/>
      <c r="X139" s="123"/>
      <c r="Y139" s="144"/>
      <c r="Z139" s="145"/>
      <c r="AA139" s="124">
        <v>521</v>
      </c>
      <c r="AB139" s="116"/>
      <c r="AC139" s="116"/>
      <c r="AD139" s="116"/>
      <c r="AE139" s="117"/>
      <c r="AF139" s="118" t="s">
        <v>114</v>
      </c>
      <c r="AG139" s="119"/>
      <c r="AH139" s="119"/>
      <c r="AI139" s="119"/>
      <c r="AJ139" s="119"/>
      <c r="AK139" s="119"/>
      <c r="AL139" s="119"/>
      <c r="AM139" s="119"/>
      <c r="AN139" s="119"/>
      <c r="AO139" s="119"/>
      <c r="AP139" s="119"/>
      <c r="AQ139" s="120"/>
      <c r="AR139" s="121"/>
      <c r="AS139" s="122"/>
      <c r="AT139" s="122"/>
      <c r="AU139" s="123"/>
    </row>
    <row r="140" spans="2:48" ht="18" customHeight="1" x14ac:dyDescent="0.15">
      <c r="B140" s="144"/>
      <c r="C140" s="145"/>
      <c r="D140" s="116">
        <v>508</v>
      </c>
      <c r="E140" s="116"/>
      <c r="F140" s="116"/>
      <c r="G140" s="116"/>
      <c r="H140" s="117"/>
      <c r="I140" s="118" t="s">
        <v>115</v>
      </c>
      <c r="J140" s="119"/>
      <c r="K140" s="119"/>
      <c r="L140" s="119"/>
      <c r="M140" s="119"/>
      <c r="N140" s="119"/>
      <c r="O140" s="119"/>
      <c r="P140" s="119"/>
      <c r="Q140" s="119"/>
      <c r="R140" s="119"/>
      <c r="S140" s="119"/>
      <c r="T140" s="120"/>
      <c r="U140" s="121"/>
      <c r="V140" s="122"/>
      <c r="W140" s="122"/>
      <c r="X140" s="123"/>
      <c r="Y140" s="144"/>
      <c r="Z140" s="145"/>
      <c r="AA140" s="124">
        <v>522</v>
      </c>
      <c r="AB140" s="116"/>
      <c r="AC140" s="116"/>
      <c r="AD140" s="116"/>
      <c r="AE140" s="117"/>
      <c r="AF140" s="118" t="s">
        <v>116</v>
      </c>
      <c r="AG140" s="119"/>
      <c r="AH140" s="119"/>
      <c r="AI140" s="119"/>
      <c r="AJ140" s="119"/>
      <c r="AK140" s="119"/>
      <c r="AL140" s="119"/>
      <c r="AM140" s="119"/>
      <c r="AN140" s="119"/>
      <c r="AO140" s="119"/>
      <c r="AP140" s="119"/>
      <c r="AQ140" s="120"/>
      <c r="AR140" s="121"/>
      <c r="AS140" s="122"/>
      <c r="AT140" s="122"/>
      <c r="AU140" s="123"/>
    </row>
    <row r="141" spans="2:48" ht="18" customHeight="1" x14ac:dyDescent="0.15">
      <c r="B141" s="144"/>
      <c r="C141" s="145"/>
      <c r="D141" s="116">
        <v>509</v>
      </c>
      <c r="E141" s="116"/>
      <c r="F141" s="116"/>
      <c r="G141" s="116"/>
      <c r="H141" s="117"/>
      <c r="I141" s="118" t="s">
        <v>117</v>
      </c>
      <c r="J141" s="119"/>
      <c r="K141" s="119"/>
      <c r="L141" s="119"/>
      <c r="M141" s="119"/>
      <c r="N141" s="119"/>
      <c r="O141" s="119"/>
      <c r="P141" s="119"/>
      <c r="Q141" s="119"/>
      <c r="R141" s="119"/>
      <c r="S141" s="119"/>
      <c r="T141" s="120"/>
      <c r="U141" s="121"/>
      <c r="V141" s="122"/>
      <c r="W141" s="122"/>
      <c r="X141" s="123"/>
      <c r="Y141" s="144"/>
      <c r="Z141" s="145"/>
      <c r="AA141" s="124">
        <v>523</v>
      </c>
      <c r="AB141" s="116"/>
      <c r="AC141" s="116"/>
      <c r="AD141" s="116"/>
      <c r="AE141" s="117"/>
      <c r="AF141" s="118" t="s">
        <v>118</v>
      </c>
      <c r="AG141" s="119"/>
      <c r="AH141" s="119"/>
      <c r="AI141" s="119"/>
      <c r="AJ141" s="119"/>
      <c r="AK141" s="119"/>
      <c r="AL141" s="119"/>
      <c r="AM141" s="119"/>
      <c r="AN141" s="119"/>
      <c r="AO141" s="119"/>
      <c r="AP141" s="119"/>
      <c r="AQ141" s="120"/>
      <c r="AR141" s="121"/>
      <c r="AS141" s="122"/>
      <c r="AT141" s="122"/>
      <c r="AU141" s="123"/>
    </row>
    <row r="142" spans="2:48" ht="18" customHeight="1" x14ac:dyDescent="0.15">
      <c r="B142" s="144"/>
      <c r="C142" s="145"/>
      <c r="D142" s="116">
        <v>510</v>
      </c>
      <c r="E142" s="116"/>
      <c r="F142" s="116"/>
      <c r="G142" s="116"/>
      <c r="H142" s="117"/>
      <c r="I142" s="118" t="s">
        <v>119</v>
      </c>
      <c r="J142" s="119"/>
      <c r="K142" s="119"/>
      <c r="L142" s="119"/>
      <c r="M142" s="119"/>
      <c r="N142" s="119"/>
      <c r="O142" s="119"/>
      <c r="P142" s="119"/>
      <c r="Q142" s="119"/>
      <c r="R142" s="119"/>
      <c r="S142" s="119"/>
      <c r="T142" s="120"/>
      <c r="U142" s="121"/>
      <c r="V142" s="122"/>
      <c r="W142" s="122"/>
      <c r="X142" s="123"/>
      <c r="Y142" s="144"/>
      <c r="Z142" s="145"/>
      <c r="AA142" s="124">
        <v>524</v>
      </c>
      <c r="AB142" s="116"/>
      <c r="AC142" s="116"/>
      <c r="AD142" s="116"/>
      <c r="AE142" s="117"/>
      <c r="AF142" s="118" t="s">
        <v>120</v>
      </c>
      <c r="AG142" s="119"/>
      <c r="AH142" s="119"/>
      <c r="AI142" s="119"/>
      <c r="AJ142" s="119"/>
      <c r="AK142" s="119"/>
      <c r="AL142" s="119"/>
      <c r="AM142" s="119"/>
      <c r="AN142" s="119"/>
      <c r="AO142" s="119"/>
      <c r="AP142" s="119"/>
      <c r="AQ142" s="120"/>
      <c r="AR142" s="121"/>
      <c r="AS142" s="122"/>
      <c r="AT142" s="122"/>
      <c r="AU142" s="123"/>
    </row>
    <row r="143" spans="2:48" ht="18" customHeight="1" x14ac:dyDescent="0.15">
      <c r="B143" s="144"/>
      <c r="C143" s="145"/>
      <c r="D143" s="116">
        <v>511</v>
      </c>
      <c r="E143" s="116"/>
      <c r="F143" s="116"/>
      <c r="G143" s="116"/>
      <c r="H143" s="117"/>
      <c r="I143" s="118" t="s">
        <v>121</v>
      </c>
      <c r="J143" s="119"/>
      <c r="K143" s="119"/>
      <c r="L143" s="119"/>
      <c r="M143" s="119"/>
      <c r="N143" s="119"/>
      <c r="O143" s="119"/>
      <c r="P143" s="119"/>
      <c r="Q143" s="119"/>
      <c r="R143" s="119"/>
      <c r="S143" s="119"/>
      <c r="T143" s="120"/>
      <c r="U143" s="121"/>
      <c r="V143" s="122"/>
      <c r="W143" s="122"/>
      <c r="X143" s="123"/>
      <c r="Y143" s="144"/>
      <c r="Z143" s="145"/>
      <c r="AA143" s="124">
        <v>525</v>
      </c>
      <c r="AB143" s="116"/>
      <c r="AC143" s="116"/>
      <c r="AD143" s="116"/>
      <c r="AE143" s="117"/>
      <c r="AF143" s="118" t="s">
        <v>122</v>
      </c>
      <c r="AG143" s="119"/>
      <c r="AH143" s="119"/>
      <c r="AI143" s="119"/>
      <c r="AJ143" s="119"/>
      <c r="AK143" s="119"/>
      <c r="AL143" s="119"/>
      <c r="AM143" s="119"/>
      <c r="AN143" s="119"/>
      <c r="AO143" s="119"/>
      <c r="AP143" s="119"/>
      <c r="AQ143" s="120"/>
      <c r="AR143" s="121"/>
      <c r="AS143" s="122"/>
      <c r="AT143" s="122"/>
      <c r="AU143" s="123"/>
    </row>
    <row r="144" spans="2:48" ht="18" customHeight="1" x14ac:dyDescent="0.15">
      <c r="B144" s="144"/>
      <c r="C144" s="145"/>
      <c r="D144" s="116">
        <v>512</v>
      </c>
      <c r="E144" s="116"/>
      <c r="F144" s="116"/>
      <c r="G144" s="116"/>
      <c r="H144" s="117"/>
      <c r="I144" s="118" t="s">
        <v>123</v>
      </c>
      <c r="J144" s="119"/>
      <c r="K144" s="119"/>
      <c r="L144" s="119"/>
      <c r="M144" s="119"/>
      <c r="N144" s="119"/>
      <c r="O144" s="119"/>
      <c r="P144" s="119"/>
      <c r="Q144" s="119"/>
      <c r="R144" s="119"/>
      <c r="S144" s="119"/>
      <c r="T144" s="120"/>
      <c r="U144" s="121"/>
      <c r="V144" s="122"/>
      <c r="W144" s="122"/>
      <c r="X144" s="123"/>
      <c r="Y144" s="144"/>
      <c r="Z144" s="145"/>
      <c r="AA144" s="124">
        <v>526</v>
      </c>
      <c r="AB144" s="116"/>
      <c r="AC144" s="116"/>
      <c r="AD144" s="116"/>
      <c r="AE144" s="117"/>
      <c r="AF144" s="118" t="s">
        <v>124</v>
      </c>
      <c r="AG144" s="119"/>
      <c r="AH144" s="119"/>
      <c r="AI144" s="119"/>
      <c r="AJ144" s="119"/>
      <c r="AK144" s="119"/>
      <c r="AL144" s="119"/>
      <c r="AM144" s="119"/>
      <c r="AN144" s="119"/>
      <c r="AO144" s="119"/>
      <c r="AP144" s="119"/>
      <c r="AQ144" s="120"/>
      <c r="AR144" s="121"/>
      <c r="AS144" s="122"/>
      <c r="AT144" s="122"/>
      <c r="AU144" s="123"/>
    </row>
    <row r="145" spans="2:47" ht="18" customHeight="1" x14ac:dyDescent="0.15">
      <c r="B145" s="144"/>
      <c r="C145" s="145"/>
      <c r="D145" s="116">
        <v>513</v>
      </c>
      <c r="E145" s="116"/>
      <c r="F145" s="116"/>
      <c r="G145" s="116"/>
      <c r="H145" s="117"/>
      <c r="I145" s="118" t="s">
        <v>125</v>
      </c>
      <c r="J145" s="119"/>
      <c r="K145" s="119"/>
      <c r="L145" s="119"/>
      <c r="M145" s="119"/>
      <c r="N145" s="119"/>
      <c r="O145" s="119"/>
      <c r="P145" s="119"/>
      <c r="Q145" s="119"/>
      <c r="R145" s="119"/>
      <c r="S145" s="119"/>
      <c r="T145" s="120"/>
      <c r="U145" s="121"/>
      <c r="V145" s="122"/>
      <c r="W145" s="122"/>
      <c r="X145" s="123"/>
      <c r="Y145" s="144"/>
      <c r="Z145" s="145"/>
      <c r="AA145" s="124">
        <v>527</v>
      </c>
      <c r="AB145" s="116"/>
      <c r="AC145" s="116"/>
      <c r="AD145" s="116"/>
      <c r="AE145" s="117"/>
      <c r="AF145" s="118" t="s">
        <v>126</v>
      </c>
      <c r="AG145" s="119"/>
      <c r="AH145" s="119"/>
      <c r="AI145" s="119"/>
      <c r="AJ145" s="119"/>
      <c r="AK145" s="119"/>
      <c r="AL145" s="119"/>
      <c r="AM145" s="119"/>
      <c r="AN145" s="119"/>
      <c r="AO145" s="119"/>
      <c r="AP145" s="119"/>
      <c r="AQ145" s="120"/>
      <c r="AR145" s="121"/>
      <c r="AS145" s="122"/>
      <c r="AT145" s="122"/>
      <c r="AU145" s="123"/>
    </row>
    <row r="146" spans="2:47" ht="18" customHeight="1" x14ac:dyDescent="0.15">
      <c r="B146" s="144"/>
      <c r="C146" s="145"/>
      <c r="D146" s="116">
        <v>514</v>
      </c>
      <c r="E146" s="116"/>
      <c r="F146" s="116"/>
      <c r="G146" s="116"/>
      <c r="H146" s="117"/>
      <c r="I146" s="118" t="s">
        <v>127</v>
      </c>
      <c r="J146" s="119"/>
      <c r="K146" s="119"/>
      <c r="L146" s="119"/>
      <c r="M146" s="119"/>
      <c r="N146" s="119"/>
      <c r="O146" s="119"/>
      <c r="P146" s="119"/>
      <c r="Q146" s="119"/>
      <c r="R146" s="119"/>
      <c r="S146" s="119"/>
      <c r="T146" s="120"/>
      <c r="U146" s="121"/>
      <c r="V146" s="122"/>
      <c r="W146" s="122"/>
      <c r="X146" s="123"/>
      <c r="Y146" s="144"/>
      <c r="Z146" s="145"/>
      <c r="AA146" s="124">
        <v>528</v>
      </c>
      <c r="AB146" s="116"/>
      <c r="AC146" s="116"/>
      <c r="AD146" s="116"/>
      <c r="AE146" s="117"/>
      <c r="AF146" s="118" t="s">
        <v>128</v>
      </c>
      <c r="AG146" s="119"/>
      <c r="AH146" s="119"/>
      <c r="AI146" s="119"/>
      <c r="AJ146" s="119"/>
      <c r="AK146" s="119"/>
      <c r="AL146" s="119"/>
      <c r="AM146" s="119"/>
      <c r="AN146" s="119"/>
      <c r="AO146" s="119"/>
      <c r="AP146" s="119"/>
      <c r="AQ146" s="120"/>
      <c r="AR146" s="121"/>
      <c r="AS146" s="122"/>
      <c r="AT146" s="122"/>
      <c r="AU146" s="123"/>
    </row>
    <row r="147" spans="2:47" ht="18" customHeight="1" x14ac:dyDescent="0.15">
      <c r="B147" s="144"/>
      <c r="C147" s="145"/>
      <c r="D147" s="116">
        <v>515</v>
      </c>
      <c r="E147" s="116"/>
      <c r="F147" s="116"/>
      <c r="G147" s="116"/>
      <c r="H147" s="117"/>
      <c r="I147" s="118" t="s">
        <v>129</v>
      </c>
      <c r="J147" s="119"/>
      <c r="K147" s="119"/>
      <c r="L147" s="119"/>
      <c r="M147" s="119"/>
      <c r="N147" s="119"/>
      <c r="O147" s="119"/>
      <c r="P147" s="119"/>
      <c r="Q147" s="119"/>
      <c r="R147" s="119"/>
      <c r="S147" s="119"/>
      <c r="T147" s="120"/>
      <c r="U147" s="121"/>
      <c r="V147" s="122"/>
      <c r="W147" s="122"/>
      <c r="X147" s="123"/>
      <c r="Y147" s="146"/>
      <c r="Z147" s="147"/>
      <c r="AA147" s="124">
        <v>529</v>
      </c>
      <c r="AB147" s="116"/>
      <c r="AC147" s="116"/>
      <c r="AD147" s="116"/>
      <c r="AE147" s="117"/>
      <c r="AF147" s="118" t="s">
        <v>130</v>
      </c>
      <c r="AG147" s="119"/>
      <c r="AH147" s="119"/>
      <c r="AI147" s="119"/>
      <c r="AJ147" s="119"/>
      <c r="AK147" s="119"/>
      <c r="AL147" s="119"/>
      <c r="AM147" s="119"/>
      <c r="AN147" s="119"/>
      <c r="AO147" s="119"/>
      <c r="AP147" s="119"/>
      <c r="AQ147" s="120"/>
      <c r="AR147" s="121"/>
      <c r="AS147" s="122"/>
      <c r="AT147" s="122"/>
      <c r="AU147" s="123"/>
    </row>
    <row r="148" spans="2:47" ht="18" customHeight="1" x14ac:dyDescent="0.15">
      <c r="B148" s="74"/>
      <c r="C148" s="75"/>
      <c r="D148" s="124">
        <v>516</v>
      </c>
      <c r="E148" s="116"/>
      <c r="F148" s="116"/>
      <c r="G148" s="116"/>
      <c r="H148" s="117"/>
      <c r="I148" s="118" t="s">
        <v>131</v>
      </c>
      <c r="J148" s="119"/>
      <c r="K148" s="119"/>
      <c r="L148" s="119"/>
      <c r="M148" s="119"/>
      <c r="N148" s="119"/>
      <c r="O148" s="119"/>
      <c r="P148" s="119"/>
      <c r="Q148" s="119"/>
      <c r="R148" s="119"/>
      <c r="S148" s="119"/>
      <c r="T148" s="120"/>
      <c r="U148" s="121"/>
      <c r="V148" s="122"/>
      <c r="W148" s="122"/>
      <c r="X148" s="123"/>
      <c r="Y148" s="53"/>
      <c r="Z148" s="53"/>
      <c r="AA148" s="50"/>
      <c r="AB148" s="50"/>
      <c r="AC148" s="50"/>
      <c r="AD148" s="50"/>
      <c r="AE148" s="50"/>
      <c r="AF148" s="51"/>
      <c r="AG148" s="51"/>
      <c r="AH148" s="51"/>
      <c r="AI148" s="51"/>
      <c r="AJ148" s="51"/>
      <c r="AK148" s="51"/>
      <c r="AL148" s="51"/>
      <c r="AM148" s="51"/>
      <c r="AN148" s="51"/>
      <c r="AO148" s="51"/>
      <c r="AP148" s="51"/>
      <c r="AQ148" s="51"/>
      <c r="AR148" s="52"/>
      <c r="AS148" s="52"/>
      <c r="AT148" s="52"/>
      <c r="AU148" s="52"/>
    </row>
    <row r="149" spans="2:47" ht="18" customHeight="1" x14ac:dyDescent="0.15"/>
    <row r="150" spans="2:47" ht="18" customHeight="1" x14ac:dyDescent="0.15"/>
    <row r="151" spans="2:47" ht="19.5" customHeight="1" x14ac:dyDescent="0.15">
      <c r="B151" s="5" t="s">
        <v>268</v>
      </c>
    </row>
    <row r="152" spans="2:47" ht="18.75" customHeight="1" x14ac:dyDescent="0.15">
      <c r="B152" s="173" t="s">
        <v>137</v>
      </c>
      <c r="C152" s="174"/>
      <c r="D152" s="174"/>
      <c r="E152" s="174"/>
      <c r="F152" s="174"/>
      <c r="G152" s="174"/>
      <c r="H152" s="174"/>
      <c r="I152" s="174"/>
      <c r="J152" s="174"/>
      <c r="K152" s="174"/>
      <c r="L152" s="174"/>
      <c r="M152" s="174"/>
      <c r="N152" s="174"/>
      <c r="O152" s="174"/>
      <c r="P152" s="174"/>
      <c r="Q152" s="174"/>
      <c r="R152" s="174"/>
      <c r="S152" s="174"/>
      <c r="T152" s="174"/>
      <c r="U152" s="174"/>
      <c r="V152" s="174"/>
      <c r="W152" s="174"/>
      <c r="X152" s="174"/>
      <c r="Y152" s="174"/>
      <c r="Z152" s="174"/>
      <c r="AA152" s="174"/>
      <c r="AB152" s="174"/>
      <c r="AC152" s="174"/>
      <c r="AD152" s="174"/>
      <c r="AE152" s="174"/>
      <c r="AF152" s="174"/>
      <c r="AG152" s="174"/>
      <c r="AH152" s="174"/>
      <c r="AI152" s="174"/>
      <c r="AJ152" s="174"/>
      <c r="AK152" s="174"/>
      <c r="AL152" s="174"/>
      <c r="AM152" s="174"/>
      <c r="AN152" s="174"/>
      <c r="AO152" s="174"/>
      <c r="AP152" s="174"/>
      <c r="AQ152" s="175"/>
    </row>
    <row r="153" spans="2:47" ht="15" customHeight="1" x14ac:dyDescent="0.15">
      <c r="B153" s="224" t="s">
        <v>138</v>
      </c>
      <c r="C153" s="225"/>
      <c r="D153" s="225"/>
      <c r="E153" s="225"/>
      <c r="F153" s="225"/>
      <c r="G153" s="226"/>
      <c r="H153" s="224" t="s">
        <v>139</v>
      </c>
      <c r="I153" s="225"/>
      <c r="J153" s="225"/>
      <c r="K153" s="225"/>
      <c r="L153" s="225"/>
      <c r="M153" s="226"/>
      <c r="N153" s="224" t="s">
        <v>140</v>
      </c>
      <c r="O153" s="225"/>
      <c r="P153" s="225"/>
      <c r="Q153" s="225"/>
      <c r="R153" s="225"/>
      <c r="S153" s="226"/>
      <c r="T153" s="224" t="s">
        <v>141</v>
      </c>
      <c r="U153" s="225"/>
      <c r="V153" s="225"/>
      <c r="W153" s="225"/>
      <c r="X153" s="225"/>
      <c r="Y153" s="226"/>
      <c r="Z153" s="224" t="s">
        <v>142</v>
      </c>
      <c r="AA153" s="225"/>
      <c r="AB153" s="225"/>
      <c r="AC153" s="225"/>
      <c r="AD153" s="225"/>
      <c r="AE153" s="226"/>
      <c r="AF153" s="428" t="s">
        <v>143</v>
      </c>
      <c r="AG153" s="429"/>
      <c r="AH153" s="429"/>
      <c r="AI153" s="429"/>
      <c r="AJ153" s="429"/>
      <c r="AK153" s="430"/>
      <c r="AL153" s="414" t="s">
        <v>144</v>
      </c>
      <c r="AM153" s="225"/>
      <c r="AN153" s="225"/>
      <c r="AO153" s="225"/>
      <c r="AP153" s="225"/>
      <c r="AQ153" s="226"/>
    </row>
    <row r="154" spans="2:47" ht="15" customHeight="1" x14ac:dyDescent="0.15">
      <c r="B154" s="227"/>
      <c r="C154" s="154"/>
      <c r="D154" s="154"/>
      <c r="E154" s="154"/>
      <c r="F154" s="154"/>
      <c r="G154" s="228"/>
      <c r="H154" s="227"/>
      <c r="I154" s="154"/>
      <c r="J154" s="154"/>
      <c r="K154" s="154"/>
      <c r="L154" s="154"/>
      <c r="M154" s="228"/>
      <c r="N154" s="227"/>
      <c r="O154" s="154"/>
      <c r="P154" s="154"/>
      <c r="Q154" s="154"/>
      <c r="R154" s="154"/>
      <c r="S154" s="228"/>
      <c r="T154" s="227"/>
      <c r="U154" s="154"/>
      <c r="V154" s="154"/>
      <c r="W154" s="154"/>
      <c r="X154" s="154"/>
      <c r="Y154" s="228"/>
      <c r="Z154" s="227"/>
      <c r="AA154" s="154"/>
      <c r="AB154" s="154"/>
      <c r="AC154" s="154"/>
      <c r="AD154" s="154"/>
      <c r="AE154" s="228"/>
      <c r="AF154" s="431"/>
      <c r="AG154" s="432"/>
      <c r="AH154" s="432"/>
      <c r="AI154" s="432"/>
      <c r="AJ154" s="432"/>
      <c r="AK154" s="433"/>
      <c r="AL154" s="227"/>
      <c r="AM154" s="154"/>
      <c r="AN154" s="154"/>
      <c r="AO154" s="154"/>
      <c r="AP154" s="154"/>
      <c r="AQ154" s="228"/>
    </row>
    <row r="155" spans="2:47" ht="18" customHeight="1" x14ac:dyDescent="0.15">
      <c r="B155" s="402"/>
      <c r="C155" s="403"/>
      <c r="D155" s="403"/>
      <c r="E155" s="403"/>
      <c r="F155" s="403"/>
      <c r="G155" s="404"/>
      <c r="H155" s="402"/>
      <c r="I155" s="403"/>
      <c r="J155" s="403"/>
      <c r="K155" s="403"/>
      <c r="L155" s="403"/>
      <c r="M155" s="404"/>
      <c r="N155" s="402"/>
      <c r="O155" s="403"/>
      <c r="P155" s="403"/>
      <c r="Q155" s="403"/>
      <c r="R155" s="403"/>
      <c r="S155" s="404"/>
      <c r="T155" s="402"/>
      <c r="U155" s="403"/>
      <c r="V155" s="403"/>
      <c r="W155" s="403"/>
      <c r="X155" s="403"/>
      <c r="Y155" s="404"/>
      <c r="Z155" s="402"/>
      <c r="AA155" s="403"/>
      <c r="AB155" s="403"/>
      <c r="AC155" s="403"/>
      <c r="AD155" s="403"/>
      <c r="AE155" s="404"/>
      <c r="AF155" s="402"/>
      <c r="AG155" s="403"/>
      <c r="AH155" s="403"/>
      <c r="AI155" s="403"/>
      <c r="AJ155" s="403"/>
      <c r="AK155" s="404"/>
      <c r="AL155" s="402"/>
      <c r="AM155" s="403"/>
      <c r="AN155" s="403"/>
      <c r="AO155" s="403"/>
      <c r="AP155" s="403"/>
      <c r="AQ155" s="404"/>
    </row>
    <row r="156" spans="2:47" ht="18" customHeight="1" x14ac:dyDescent="0.15">
      <c r="B156" s="405"/>
      <c r="C156" s="406"/>
      <c r="D156" s="406"/>
      <c r="E156" s="406"/>
      <c r="F156" s="406"/>
      <c r="G156" s="407"/>
      <c r="H156" s="405"/>
      <c r="I156" s="406"/>
      <c r="J156" s="406"/>
      <c r="K156" s="406"/>
      <c r="L156" s="406"/>
      <c r="M156" s="407"/>
      <c r="N156" s="405"/>
      <c r="O156" s="406"/>
      <c r="P156" s="406"/>
      <c r="Q156" s="406"/>
      <c r="R156" s="406"/>
      <c r="S156" s="407"/>
      <c r="T156" s="405"/>
      <c r="U156" s="406"/>
      <c r="V156" s="406"/>
      <c r="W156" s="406"/>
      <c r="X156" s="406"/>
      <c r="Y156" s="407"/>
      <c r="Z156" s="405"/>
      <c r="AA156" s="406"/>
      <c r="AB156" s="406"/>
      <c r="AC156" s="406"/>
      <c r="AD156" s="406"/>
      <c r="AE156" s="407"/>
      <c r="AF156" s="405"/>
      <c r="AG156" s="406"/>
      <c r="AH156" s="406"/>
      <c r="AI156" s="406"/>
      <c r="AJ156" s="406"/>
      <c r="AK156" s="407"/>
      <c r="AL156" s="405"/>
      <c r="AM156" s="406"/>
      <c r="AN156" s="406"/>
      <c r="AO156" s="406"/>
      <c r="AP156" s="406"/>
      <c r="AQ156" s="407"/>
    </row>
    <row r="157" spans="2:47" ht="15" customHeight="1" x14ac:dyDescent="0.15">
      <c r="B157" s="137" t="s">
        <v>145</v>
      </c>
      <c r="C157" s="137"/>
      <c r="D157" s="137"/>
      <c r="E157" s="137"/>
      <c r="F157" s="137"/>
      <c r="G157" s="137"/>
      <c r="H157" s="137" t="s">
        <v>146</v>
      </c>
      <c r="I157" s="137"/>
      <c r="J157" s="137"/>
      <c r="K157" s="137"/>
      <c r="L157" s="137"/>
      <c r="M157" s="137"/>
      <c r="N157" s="137" t="s">
        <v>147</v>
      </c>
      <c r="O157" s="137"/>
      <c r="P157" s="137"/>
      <c r="Q157" s="137"/>
      <c r="R157" s="137"/>
      <c r="S157" s="137"/>
      <c r="T157" s="137" t="s">
        <v>148</v>
      </c>
      <c r="U157" s="137"/>
      <c r="V157" s="137"/>
      <c r="W157" s="137"/>
      <c r="X157" s="137"/>
      <c r="Y157" s="137"/>
      <c r="Z157" s="137" t="s">
        <v>149</v>
      </c>
      <c r="AA157" s="137"/>
      <c r="AB157" s="137"/>
      <c r="AC157" s="137"/>
      <c r="AD157" s="137"/>
      <c r="AE157" s="137"/>
      <c r="AF157" s="169" t="s">
        <v>150</v>
      </c>
      <c r="AG157" s="137"/>
      <c r="AH157" s="137"/>
      <c r="AI157" s="137"/>
      <c r="AJ157" s="137"/>
      <c r="AK157" s="137"/>
      <c r="AL157" s="169" t="s">
        <v>151</v>
      </c>
      <c r="AM157" s="137"/>
      <c r="AN157" s="137"/>
      <c r="AO157" s="137"/>
      <c r="AP157" s="137"/>
      <c r="AQ157" s="137"/>
    </row>
    <row r="158" spans="2:47" ht="15" customHeight="1" x14ac:dyDescent="0.15">
      <c r="B158" s="137"/>
      <c r="C158" s="137"/>
      <c r="D158" s="137"/>
      <c r="E158" s="137"/>
      <c r="F158" s="137"/>
      <c r="G158" s="137"/>
      <c r="H158" s="137"/>
      <c r="I158" s="137"/>
      <c r="J158" s="137"/>
      <c r="K158" s="137"/>
      <c r="L158" s="137"/>
      <c r="M158" s="137"/>
      <c r="N158" s="137"/>
      <c r="O158" s="137"/>
      <c r="P158" s="137"/>
      <c r="Q158" s="137"/>
      <c r="R158" s="137"/>
      <c r="S158" s="137"/>
      <c r="T158" s="137"/>
      <c r="U158" s="137"/>
      <c r="V158" s="137"/>
      <c r="W158" s="137"/>
      <c r="X158" s="137"/>
      <c r="Y158" s="137"/>
      <c r="Z158" s="137"/>
      <c r="AA158" s="137"/>
      <c r="AB158" s="137"/>
      <c r="AC158" s="137"/>
      <c r="AD158" s="137"/>
      <c r="AE158" s="137"/>
      <c r="AF158" s="137"/>
      <c r="AG158" s="137"/>
      <c r="AH158" s="137"/>
      <c r="AI158" s="137"/>
      <c r="AJ158" s="137"/>
      <c r="AK158" s="137"/>
      <c r="AL158" s="137"/>
      <c r="AM158" s="137"/>
      <c r="AN158" s="137"/>
      <c r="AO158" s="137"/>
      <c r="AP158" s="137"/>
      <c r="AQ158" s="137"/>
    </row>
    <row r="159" spans="2:47" ht="18" customHeight="1" x14ac:dyDescent="0.15">
      <c r="B159" s="163"/>
      <c r="C159" s="164"/>
      <c r="D159" s="164"/>
      <c r="E159" s="164"/>
      <c r="F159" s="164"/>
      <c r="G159" s="165"/>
      <c r="H159" s="163"/>
      <c r="I159" s="164"/>
      <c r="J159" s="164"/>
      <c r="K159" s="164"/>
      <c r="L159" s="164"/>
      <c r="M159" s="165"/>
      <c r="N159" s="163"/>
      <c r="O159" s="164"/>
      <c r="P159" s="164"/>
      <c r="Q159" s="164"/>
      <c r="R159" s="164"/>
      <c r="S159" s="165"/>
      <c r="T159" s="163"/>
      <c r="U159" s="164"/>
      <c r="V159" s="164"/>
      <c r="W159" s="164"/>
      <c r="X159" s="164"/>
      <c r="Y159" s="165"/>
      <c r="Z159" s="163"/>
      <c r="AA159" s="164"/>
      <c r="AB159" s="164"/>
      <c r="AC159" s="164"/>
      <c r="AD159" s="164"/>
      <c r="AE159" s="165"/>
      <c r="AF159" s="163"/>
      <c r="AG159" s="164"/>
      <c r="AH159" s="164"/>
      <c r="AI159" s="164"/>
      <c r="AJ159" s="164"/>
      <c r="AK159" s="165"/>
      <c r="AL159" s="413"/>
      <c r="AM159" s="413"/>
      <c r="AN159" s="413"/>
      <c r="AO159" s="413"/>
      <c r="AP159" s="413"/>
      <c r="AQ159" s="413"/>
    </row>
    <row r="160" spans="2:47" ht="18" customHeight="1" x14ac:dyDescent="0.15">
      <c r="B160" s="166"/>
      <c r="C160" s="167"/>
      <c r="D160" s="167"/>
      <c r="E160" s="167"/>
      <c r="F160" s="167"/>
      <c r="G160" s="168"/>
      <c r="H160" s="166"/>
      <c r="I160" s="167"/>
      <c r="J160" s="167"/>
      <c r="K160" s="167"/>
      <c r="L160" s="167"/>
      <c r="M160" s="168"/>
      <c r="N160" s="166"/>
      <c r="O160" s="167"/>
      <c r="P160" s="167"/>
      <c r="Q160" s="167"/>
      <c r="R160" s="167"/>
      <c r="S160" s="168"/>
      <c r="T160" s="166"/>
      <c r="U160" s="167"/>
      <c r="V160" s="167"/>
      <c r="W160" s="167"/>
      <c r="X160" s="167"/>
      <c r="Y160" s="168"/>
      <c r="Z160" s="166"/>
      <c r="AA160" s="167"/>
      <c r="AB160" s="167"/>
      <c r="AC160" s="167"/>
      <c r="AD160" s="167"/>
      <c r="AE160" s="168"/>
      <c r="AF160" s="166"/>
      <c r="AG160" s="167"/>
      <c r="AH160" s="167"/>
      <c r="AI160" s="167"/>
      <c r="AJ160" s="167"/>
      <c r="AK160" s="168"/>
      <c r="AL160" s="413"/>
      <c r="AM160" s="413"/>
      <c r="AN160" s="413"/>
      <c r="AO160" s="413"/>
      <c r="AP160" s="413"/>
      <c r="AQ160" s="413"/>
    </row>
    <row r="161" spans="2:54" ht="15" customHeight="1" x14ac:dyDescent="0.15">
      <c r="B161" s="222" t="s">
        <v>152</v>
      </c>
      <c r="C161" s="223"/>
      <c r="D161" s="223"/>
      <c r="E161" s="223"/>
      <c r="F161" s="223"/>
      <c r="G161" s="223"/>
      <c r="H161" s="222" t="s">
        <v>153</v>
      </c>
      <c r="I161" s="223"/>
      <c r="J161" s="223"/>
      <c r="K161" s="223"/>
      <c r="L161" s="223"/>
      <c r="M161" s="223"/>
      <c r="N161" s="137" t="s">
        <v>154</v>
      </c>
      <c r="O161" s="137"/>
      <c r="P161" s="137"/>
      <c r="Q161" s="137"/>
      <c r="R161" s="137"/>
      <c r="S161" s="137"/>
      <c r="T161" s="137" t="s">
        <v>155</v>
      </c>
      <c r="U161" s="137"/>
      <c r="V161" s="137"/>
      <c r="W161" s="137"/>
      <c r="X161" s="137"/>
      <c r="Y161" s="137"/>
      <c r="Z161" s="137" t="s">
        <v>156</v>
      </c>
      <c r="AA161" s="137"/>
      <c r="AB161" s="137"/>
      <c r="AC161" s="137"/>
      <c r="AD161" s="137"/>
      <c r="AE161" s="137"/>
      <c r="AF161" s="169" t="s">
        <v>157</v>
      </c>
      <c r="AG161" s="137"/>
      <c r="AH161" s="137"/>
      <c r="AI161" s="137"/>
      <c r="AJ161" s="137"/>
      <c r="AK161" s="137"/>
      <c r="AL161" s="169" t="s">
        <v>158</v>
      </c>
      <c r="AM161" s="137"/>
      <c r="AN161" s="137"/>
      <c r="AO161" s="137"/>
      <c r="AP161" s="137"/>
      <c r="AQ161" s="137"/>
      <c r="AR161" s="3"/>
      <c r="AW161" s="62"/>
      <c r="AX161" s="62"/>
      <c r="AY161" s="62"/>
      <c r="AZ161" s="62"/>
      <c r="BA161" s="62"/>
      <c r="BB161" s="62"/>
    </row>
    <row r="162" spans="2:54" ht="15" customHeight="1" x14ac:dyDescent="0.15">
      <c r="B162" s="223"/>
      <c r="C162" s="223"/>
      <c r="D162" s="223"/>
      <c r="E162" s="223"/>
      <c r="F162" s="223"/>
      <c r="G162" s="223"/>
      <c r="H162" s="223"/>
      <c r="I162" s="223"/>
      <c r="J162" s="223"/>
      <c r="K162" s="223"/>
      <c r="L162" s="223"/>
      <c r="M162" s="223"/>
      <c r="N162" s="137"/>
      <c r="O162" s="137"/>
      <c r="P162" s="137"/>
      <c r="Q162" s="137"/>
      <c r="R162" s="137"/>
      <c r="S162" s="137"/>
      <c r="T162" s="137"/>
      <c r="U162" s="137"/>
      <c r="V162" s="137"/>
      <c r="W162" s="137"/>
      <c r="X162" s="137"/>
      <c r="Y162" s="137"/>
      <c r="Z162" s="137"/>
      <c r="AA162" s="137"/>
      <c r="AB162" s="137"/>
      <c r="AC162" s="137"/>
      <c r="AD162" s="137"/>
      <c r="AE162" s="137"/>
      <c r="AF162" s="137"/>
      <c r="AG162" s="137"/>
      <c r="AH162" s="137"/>
      <c r="AI162" s="137"/>
      <c r="AJ162" s="137"/>
      <c r="AK162" s="137"/>
      <c r="AL162" s="137"/>
      <c r="AM162" s="137"/>
      <c r="AN162" s="137"/>
      <c r="AO162" s="137"/>
      <c r="AP162" s="137"/>
      <c r="AQ162" s="137"/>
      <c r="AW162" s="62"/>
      <c r="AX162" s="62"/>
      <c r="AY162" s="62"/>
      <c r="AZ162" s="62"/>
      <c r="BA162" s="62"/>
      <c r="BB162" s="62"/>
    </row>
    <row r="163" spans="2:54" ht="18" customHeight="1" x14ac:dyDescent="0.15">
      <c r="B163" s="163"/>
      <c r="C163" s="164"/>
      <c r="D163" s="164"/>
      <c r="E163" s="164"/>
      <c r="F163" s="164"/>
      <c r="G163" s="165"/>
      <c r="H163" s="163"/>
      <c r="I163" s="164"/>
      <c r="J163" s="164"/>
      <c r="K163" s="164"/>
      <c r="L163" s="164"/>
      <c r="M163" s="165"/>
      <c r="N163" s="163"/>
      <c r="O163" s="164"/>
      <c r="P163" s="164"/>
      <c r="Q163" s="164"/>
      <c r="R163" s="164"/>
      <c r="S163" s="165"/>
      <c r="T163" s="163"/>
      <c r="U163" s="164"/>
      <c r="V163" s="164"/>
      <c r="W163" s="164"/>
      <c r="X163" s="164"/>
      <c r="Y163" s="165"/>
      <c r="Z163" s="163"/>
      <c r="AA163" s="164"/>
      <c r="AB163" s="164"/>
      <c r="AC163" s="164"/>
      <c r="AD163" s="164"/>
      <c r="AE163" s="165"/>
      <c r="AF163" s="163"/>
      <c r="AG163" s="164"/>
      <c r="AH163" s="164"/>
      <c r="AI163" s="164"/>
      <c r="AJ163" s="164"/>
      <c r="AK163" s="165"/>
      <c r="AL163" s="413"/>
      <c r="AM163" s="413"/>
      <c r="AN163" s="413"/>
      <c r="AO163" s="413"/>
      <c r="AP163" s="413"/>
      <c r="AQ163" s="413"/>
    </row>
    <row r="164" spans="2:54" ht="18" customHeight="1" x14ac:dyDescent="0.15">
      <c r="B164" s="166"/>
      <c r="C164" s="167"/>
      <c r="D164" s="167"/>
      <c r="E164" s="167"/>
      <c r="F164" s="167"/>
      <c r="G164" s="168"/>
      <c r="H164" s="166"/>
      <c r="I164" s="167"/>
      <c r="J164" s="167"/>
      <c r="K164" s="167"/>
      <c r="L164" s="167"/>
      <c r="M164" s="168"/>
      <c r="N164" s="166"/>
      <c r="O164" s="167"/>
      <c r="P164" s="167"/>
      <c r="Q164" s="167"/>
      <c r="R164" s="167"/>
      <c r="S164" s="168"/>
      <c r="T164" s="166"/>
      <c r="U164" s="167"/>
      <c r="V164" s="167"/>
      <c r="W164" s="167"/>
      <c r="X164" s="167"/>
      <c r="Y164" s="168"/>
      <c r="Z164" s="166"/>
      <c r="AA164" s="167"/>
      <c r="AB164" s="167"/>
      <c r="AC164" s="167"/>
      <c r="AD164" s="167"/>
      <c r="AE164" s="168"/>
      <c r="AF164" s="166"/>
      <c r="AG164" s="167"/>
      <c r="AH164" s="167"/>
      <c r="AI164" s="167"/>
      <c r="AJ164" s="167"/>
      <c r="AK164" s="168"/>
      <c r="AL164" s="413"/>
      <c r="AM164" s="413"/>
      <c r="AN164" s="413"/>
      <c r="AO164" s="413"/>
      <c r="AP164" s="413"/>
      <c r="AQ164" s="413"/>
    </row>
    <row r="165" spans="2:54" ht="15" customHeight="1" x14ac:dyDescent="0.15">
      <c r="B165" s="169" t="s">
        <v>159</v>
      </c>
      <c r="C165" s="137"/>
      <c r="D165" s="137"/>
      <c r="E165" s="137"/>
      <c r="F165" s="137"/>
      <c r="G165" s="137"/>
      <c r="H165" s="169" t="s">
        <v>160</v>
      </c>
      <c r="I165" s="137"/>
      <c r="J165" s="137"/>
      <c r="K165" s="137"/>
      <c r="L165" s="137"/>
      <c r="M165" s="137"/>
      <c r="N165" s="169" t="s">
        <v>161</v>
      </c>
      <c r="O165" s="137"/>
      <c r="P165" s="137"/>
      <c r="Q165" s="137"/>
      <c r="R165" s="137"/>
      <c r="S165" s="137"/>
      <c r="T165" s="411" t="s">
        <v>162</v>
      </c>
      <c r="U165" s="412"/>
      <c r="V165" s="412"/>
      <c r="W165" s="412"/>
      <c r="X165" s="412"/>
      <c r="Y165" s="412"/>
      <c r="Z165" s="171" t="s">
        <v>163</v>
      </c>
      <c r="AA165" s="172"/>
      <c r="AB165" s="172"/>
      <c r="AC165" s="172"/>
      <c r="AD165" s="172"/>
      <c r="AE165" s="172"/>
      <c r="AF165" s="169" t="s">
        <v>164</v>
      </c>
      <c r="AG165" s="137"/>
      <c r="AH165" s="137"/>
      <c r="AI165" s="137"/>
      <c r="AJ165" s="137"/>
      <c r="AK165" s="137"/>
      <c r="AL165" s="137" t="s">
        <v>165</v>
      </c>
      <c r="AM165" s="137"/>
      <c r="AN165" s="137"/>
      <c r="AO165" s="137"/>
      <c r="AP165" s="137"/>
      <c r="AQ165" s="137"/>
    </row>
    <row r="166" spans="2:54" ht="15" customHeight="1" x14ac:dyDescent="0.15">
      <c r="B166" s="137"/>
      <c r="C166" s="137"/>
      <c r="D166" s="137"/>
      <c r="E166" s="137"/>
      <c r="F166" s="137"/>
      <c r="G166" s="137"/>
      <c r="H166" s="137"/>
      <c r="I166" s="137"/>
      <c r="J166" s="137"/>
      <c r="K166" s="137"/>
      <c r="L166" s="137"/>
      <c r="M166" s="137"/>
      <c r="N166" s="137"/>
      <c r="O166" s="137"/>
      <c r="P166" s="137"/>
      <c r="Q166" s="137"/>
      <c r="R166" s="137"/>
      <c r="S166" s="137"/>
      <c r="T166" s="412"/>
      <c r="U166" s="412"/>
      <c r="V166" s="412"/>
      <c r="W166" s="412"/>
      <c r="X166" s="412"/>
      <c r="Y166" s="412"/>
      <c r="Z166" s="172"/>
      <c r="AA166" s="172"/>
      <c r="AB166" s="172"/>
      <c r="AC166" s="172"/>
      <c r="AD166" s="172"/>
      <c r="AE166" s="172"/>
      <c r="AF166" s="137"/>
      <c r="AG166" s="137"/>
      <c r="AH166" s="137"/>
      <c r="AI166" s="137"/>
      <c r="AJ166" s="137"/>
      <c r="AK166" s="137"/>
      <c r="AL166" s="137"/>
      <c r="AM166" s="137"/>
      <c r="AN166" s="137"/>
      <c r="AO166" s="137"/>
      <c r="AP166" s="137"/>
      <c r="AQ166" s="137"/>
    </row>
    <row r="167" spans="2:54" ht="18" customHeight="1" x14ac:dyDescent="0.15">
      <c r="B167" s="163"/>
      <c r="C167" s="164"/>
      <c r="D167" s="164"/>
      <c r="E167" s="164"/>
      <c r="F167" s="164"/>
      <c r="G167" s="165"/>
      <c r="H167" s="163"/>
      <c r="I167" s="164"/>
      <c r="J167" s="164"/>
      <c r="K167" s="164"/>
      <c r="L167" s="164"/>
      <c r="M167" s="165"/>
      <c r="N167" s="163"/>
      <c r="O167" s="164"/>
      <c r="P167" s="164"/>
      <c r="Q167" s="164"/>
      <c r="R167" s="164"/>
      <c r="S167" s="165"/>
      <c r="T167" s="163"/>
      <c r="U167" s="164"/>
      <c r="V167" s="164"/>
      <c r="W167" s="164"/>
      <c r="X167" s="164"/>
      <c r="Y167" s="165"/>
      <c r="Z167" s="163"/>
      <c r="AA167" s="164"/>
      <c r="AB167" s="164"/>
      <c r="AC167" s="164"/>
      <c r="AD167" s="164"/>
      <c r="AE167" s="165"/>
      <c r="AF167" s="163"/>
      <c r="AG167" s="164"/>
      <c r="AH167" s="164"/>
      <c r="AI167" s="164"/>
      <c r="AJ167" s="164"/>
      <c r="AK167" s="165"/>
      <c r="AL167" s="163"/>
      <c r="AM167" s="164"/>
      <c r="AN167" s="164"/>
      <c r="AO167" s="164"/>
      <c r="AP167" s="164"/>
      <c r="AQ167" s="165"/>
    </row>
    <row r="168" spans="2:54" ht="18" customHeight="1" x14ac:dyDescent="0.15">
      <c r="B168" s="166"/>
      <c r="C168" s="167"/>
      <c r="D168" s="167"/>
      <c r="E168" s="167"/>
      <c r="F168" s="167"/>
      <c r="G168" s="168"/>
      <c r="H168" s="166"/>
      <c r="I168" s="167"/>
      <c r="J168" s="167"/>
      <c r="K168" s="167"/>
      <c r="L168" s="167"/>
      <c r="M168" s="168"/>
      <c r="N168" s="166"/>
      <c r="O168" s="167"/>
      <c r="P168" s="167"/>
      <c r="Q168" s="167"/>
      <c r="R168" s="167"/>
      <c r="S168" s="168"/>
      <c r="T168" s="166"/>
      <c r="U168" s="167"/>
      <c r="V168" s="167"/>
      <c r="W168" s="167"/>
      <c r="X168" s="167"/>
      <c r="Y168" s="168"/>
      <c r="Z168" s="166"/>
      <c r="AA168" s="167"/>
      <c r="AB168" s="167"/>
      <c r="AC168" s="167"/>
      <c r="AD168" s="167"/>
      <c r="AE168" s="168"/>
      <c r="AF168" s="166"/>
      <c r="AG168" s="167"/>
      <c r="AH168" s="167"/>
      <c r="AI168" s="167"/>
      <c r="AJ168" s="167"/>
      <c r="AK168" s="168"/>
      <c r="AL168" s="166"/>
      <c r="AM168" s="167"/>
      <c r="AN168" s="167"/>
      <c r="AO168" s="167"/>
      <c r="AP168" s="167"/>
      <c r="AQ168" s="168"/>
      <c r="AR168" s="54"/>
      <c r="AS168" s="54"/>
      <c r="AT168" s="54"/>
      <c r="AU168" s="54"/>
      <c r="AV168" s="54"/>
    </row>
    <row r="169" spans="2:54" ht="15" customHeight="1" x14ac:dyDescent="0.15">
      <c r="B169" s="169" t="s">
        <v>166</v>
      </c>
      <c r="C169" s="137"/>
      <c r="D169" s="137"/>
      <c r="E169" s="137"/>
      <c r="F169" s="137"/>
      <c r="G169" s="137"/>
      <c r="H169" s="169" t="s">
        <v>167</v>
      </c>
      <c r="I169" s="137"/>
      <c r="J169" s="137"/>
      <c r="K169" s="137"/>
      <c r="L169" s="137"/>
      <c r="M169" s="137"/>
      <c r="N169" s="182"/>
      <c r="O169" s="183"/>
      <c r="P169" s="183"/>
      <c r="Q169" s="183"/>
      <c r="R169" s="183"/>
      <c r="S169" s="184"/>
      <c r="T169" s="182"/>
      <c r="U169" s="183"/>
      <c r="V169" s="183"/>
      <c r="W169" s="183"/>
      <c r="X169" s="183"/>
      <c r="Y169" s="184"/>
      <c r="Z169" s="192" t="s">
        <v>168</v>
      </c>
      <c r="AA169" s="193"/>
      <c r="AB169" s="193"/>
      <c r="AC169" s="193"/>
      <c r="AD169" s="193"/>
      <c r="AE169" s="194"/>
      <c r="AF169" s="201">
        <f>SUM(B155:AQ156,B159:AQ160,B163:AQ164,B167:AQ168,B171:Y172)</f>
        <v>0</v>
      </c>
      <c r="AG169" s="202"/>
      <c r="AH169" s="202"/>
      <c r="AI169" s="202"/>
      <c r="AJ169" s="202"/>
      <c r="AK169" s="202"/>
      <c r="AL169" s="202"/>
      <c r="AM169" s="202"/>
      <c r="AN169" s="176" t="s">
        <v>39</v>
      </c>
      <c r="AO169" s="176"/>
      <c r="AP169" s="176"/>
      <c r="AQ169" s="177"/>
      <c r="AR169" s="54"/>
      <c r="AS169" s="54"/>
      <c r="AT169" s="54"/>
      <c r="AU169" s="54"/>
      <c r="AV169" s="54"/>
    </row>
    <row r="170" spans="2:54" ht="15" customHeight="1" x14ac:dyDescent="0.15">
      <c r="B170" s="137"/>
      <c r="C170" s="137"/>
      <c r="D170" s="137"/>
      <c r="E170" s="137"/>
      <c r="F170" s="137"/>
      <c r="G170" s="137"/>
      <c r="H170" s="137"/>
      <c r="I170" s="137"/>
      <c r="J170" s="137"/>
      <c r="K170" s="137"/>
      <c r="L170" s="137"/>
      <c r="M170" s="137"/>
      <c r="N170" s="185"/>
      <c r="O170" s="186"/>
      <c r="P170" s="186"/>
      <c r="Q170" s="186"/>
      <c r="R170" s="186"/>
      <c r="S170" s="187"/>
      <c r="T170" s="185"/>
      <c r="U170" s="186"/>
      <c r="V170" s="186"/>
      <c r="W170" s="186"/>
      <c r="X170" s="186"/>
      <c r="Y170" s="187"/>
      <c r="Z170" s="195"/>
      <c r="AA170" s="196"/>
      <c r="AB170" s="196"/>
      <c r="AC170" s="196"/>
      <c r="AD170" s="196"/>
      <c r="AE170" s="197"/>
      <c r="AF170" s="203"/>
      <c r="AG170" s="204"/>
      <c r="AH170" s="204"/>
      <c r="AI170" s="204"/>
      <c r="AJ170" s="204"/>
      <c r="AK170" s="204"/>
      <c r="AL170" s="204"/>
      <c r="AM170" s="204"/>
      <c r="AN170" s="178"/>
      <c r="AO170" s="178"/>
      <c r="AP170" s="178"/>
      <c r="AQ170" s="179"/>
    </row>
    <row r="171" spans="2:54" ht="18" customHeight="1" x14ac:dyDescent="0.15">
      <c r="B171" s="163"/>
      <c r="C171" s="164"/>
      <c r="D171" s="164"/>
      <c r="E171" s="164"/>
      <c r="F171" s="164"/>
      <c r="G171" s="165"/>
      <c r="H171" s="163"/>
      <c r="I171" s="164"/>
      <c r="J171" s="164"/>
      <c r="K171" s="164"/>
      <c r="L171" s="164"/>
      <c r="M171" s="165"/>
      <c r="N171" s="163"/>
      <c r="O171" s="164"/>
      <c r="P171" s="164"/>
      <c r="Q171" s="164"/>
      <c r="R171" s="164"/>
      <c r="S171" s="165"/>
      <c r="T171" s="163"/>
      <c r="U171" s="164"/>
      <c r="V171" s="164"/>
      <c r="W171" s="164"/>
      <c r="X171" s="164"/>
      <c r="Y171" s="165"/>
      <c r="Z171" s="195"/>
      <c r="AA171" s="196"/>
      <c r="AB171" s="196"/>
      <c r="AC171" s="196"/>
      <c r="AD171" s="196"/>
      <c r="AE171" s="197"/>
      <c r="AF171" s="203"/>
      <c r="AG171" s="204"/>
      <c r="AH171" s="204"/>
      <c r="AI171" s="204"/>
      <c r="AJ171" s="204"/>
      <c r="AK171" s="204"/>
      <c r="AL171" s="204"/>
      <c r="AM171" s="204"/>
      <c r="AN171" s="178"/>
      <c r="AO171" s="178"/>
      <c r="AP171" s="178"/>
      <c r="AQ171" s="179"/>
    </row>
    <row r="172" spans="2:54" ht="18" customHeight="1" x14ac:dyDescent="0.15">
      <c r="B172" s="166"/>
      <c r="C172" s="167"/>
      <c r="D172" s="167"/>
      <c r="E172" s="167"/>
      <c r="F172" s="167"/>
      <c r="G172" s="168"/>
      <c r="H172" s="166"/>
      <c r="I172" s="167"/>
      <c r="J172" s="167"/>
      <c r="K172" s="167"/>
      <c r="L172" s="167"/>
      <c r="M172" s="168"/>
      <c r="N172" s="166"/>
      <c r="O172" s="167"/>
      <c r="P172" s="167"/>
      <c r="Q172" s="167"/>
      <c r="R172" s="167"/>
      <c r="S172" s="168"/>
      <c r="T172" s="166"/>
      <c r="U172" s="167"/>
      <c r="V172" s="167"/>
      <c r="W172" s="167"/>
      <c r="X172" s="167"/>
      <c r="Y172" s="168"/>
      <c r="Z172" s="198"/>
      <c r="AA172" s="199"/>
      <c r="AB172" s="199"/>
      <c r="AC172" s="199"/>
      <c r="AD172" s="199"/>
      <c r="AE172" s="200"/>
      <c r="AF172" s="205"/>
      <c r="AG172" s="206"/>
      <c r="AH172" s="206"/>
      <c r="AI172" s="206"/>
      <c r="AJ172" s="206"/>
      <c r="AK172" s="206"/>
      <c r="AL172" s="206"/>
      <c r="AM172" s="206"/>
      <c r="AN172" s="180"/>
      <c r="AO172" s="180"/>
      <c r="AP172" s="180"/>
      <c r="AQ172" s="181"/>
    </row>
    <row r="173" spans="2:54" ht="3" customHeight="1" x14ac:dyDescent="0.15">
      <c r="B173" s="25"/>
      <c r="C173" s="25"/>
      <c r="D173" s="54"/>
      <c r="E173" s="54"/>
      <c r="F173" s="54"/>
      <c r="G173" s="54"/>
      <c r="H173" s="9"/>
      <c r="I173" s="9"/>
      <c r="J173" s="9"/>
      <c r="K173" s="9"/>
      <c r="L173" s="9"/>
      <c r="M173" s="9"/>
      <c r="N173" s="9"/>
      <c r="O173" s="9"/>
      <c r="P173" s="9"/>
      <c r="Q173" s="9"/>
      <c r="R173" s="9"/>
      <c r="S173" s="54"/>
      <c r="T173" s="54"/>
      <c r="U173" s="54"/>
      <c r="V173" s="54"/>
      <c r="Y173" s="69"/>
      <c r="Z173" s="69"/>
      <c r="AA173" s="69"/>
      <c r="AB173" s="69"/>
      <c r="AC173" s="69"/>
      <c r="AD173" s="69"/>
      <c r="AE173" s="69"/>
      <c r="AF173" s="69"/>
      <c r="AG173" s="69"/>
      <c r="AH173" s="69"/>
      <c r="AI173" s="69"/>
      <c r="AJ173" s="69"/>
      <c r="AK173" s="69"/>
      <c r="AL173" s="69"/>
      <c r="AM173" s="69"/>
      <c r="AN173" s="69"/>
      <c r="AP173" s="54"/>
      <c r="AQ173" s="54"/>
    </row>
    <row r="174" spans="2:54" ht="13.5" customHeight="1" x14ac:dyDescent="0.15">
      <c r="B174" s="25"/>
      <c r="C174" s="25"/>
      <c r="D174" s="54"/>
      <c r="E174" s="54"/>
      <c r="F174" s="54"/>
      <c r="G174" s="54"/>
      <c r="H174" s="9"/>
      <c r="I174" s="9"/>
      <c r="J174" s="9"/>
      <c r="K174" s="9"/>
      <c r="L174" s="9"/>
      <c r="M174" s="9"/>
      <c r="N174" s="9"/>
      <c r="O174" s="9"/>
      <c r="P174" s="9"/>
      <c r="Q174" s="9"/>
      <c r="R174" s="9"/>
      <c r="S174" s="54"/>
      <c r="T174" s="54"/>
      <c r="U174" s="54"/>
      <c r="V174" s="54"/>
      <c r="Y174" s="69"/>
      <c r="Z174" s="69"/>
      <c r="AA174" s="69"/>
      <c r="AB174" s="69"/>
      <c r="AC174" s="69"/>
      <c r="AD174" s="69"/>
      <c r="AE174" s="69"/>
      <c r="AF174" s="69"/>
      <c r="AG174" s="69"/>
      <c r="AH174" s="69"/>
      <c r="AI174" s="69"/>
      <c r="AJ174" s="69"/>
      <c r="AK174" s="69"/>
      <c r="AL174" s="69"/>
      <c r="AM174" s="69"/>
      <c r="AN174" s="69"/>
      <c r="AP174" s="54"/>
      <c r="AQ174" s="54"/>
    </row>
    <row r="175" spans="2:54" ht="19.5" customHeight="1" x14ac:dyDescent="0.15">
      <c r="B175" s="70" t="s">
        <v>269</v>
      </c>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c r="AB175" s="70"/>
      <c r="AC175" s="70"/>
      <c r="AD175" s="70"/>
      <c r="AE175" s="70"/>
      <c r="AF175" s="70"/>
      <c r="AG175" s="70"/>
      <c r="AH175" s="70"/>
      <c r="AI175" s="70"/>
      <c r="AJ175" s="70"/>
      <c r="AK175" s="70"/>
      <c r="AL175" s="70"/>
      <c r="AM175" s="70"/>
      <c r="AN175" s="70"/>
      <c r="AO175" s="70"/>
      <c r="AP175" s="70"/>
      <c r="AQ175" s="70"/>
      <c r="AR175" s="54"/>
      <c r="AS175" s="54"/>
      <c r="AT175" s="54"/>
      <c r="AU175" s="54"/>
      <c r="AV175" s="54"/>
    </row>
    <row r="176" spans="2:54" ht="21.75" customHeight="1" x14ac:dyDescent="0.15">
      <c r="B176" s="190" t="s">
        <v>169</v>
      </c>
      <c r="C176" s="190"/>
      <c r="D176" s="422"/>
      <c r="E176" s="422"/>
      <c r="F176" s="422"/>
      <c r="G176" s="154" t="s">
        <v>2</v>
      </c>
      <c r="H176" s="154"/>
      <c r="I176" s="161"/>
      <c r="J176" s="161"/>
      <c r="K176" s="154" t="s">
        <v>3</v>
      </c>
      <c r="L176" s="154"/>
      <c r="M176" s="161"/>
      <c r="N176" s="161"/>
      <c r="O176" s="154" t="s">
        <v>4</v>
      </c>
      <c r="P176" s="154"/>
      <c r="Q176" s="154" t="s">
        <v>27</v>
      </c>
      <c r="R176" s="154"/>
      <c r="S176" s="106"/>
      <c r="T176" s="106"/>
      <c r="U176" s="422"/>
      <c r="V176" s="422"/>
      <c r="W176" s="422"/>
      <c r="X176" s="154" t="s">
        <v>2</v>
      </c>
      <c r="Y176" s="154"/>
      <c r="Z176" s="161"/>
      <c r="AA176" s="161"/>
      <c r="AB176" s="154" t="s">
        <v>3</v>
      </c>
      <c r="AC176" s="154"/>
      <c r="AD176" s="161"/>
      <c r="AE176" s="161"/>
      <c r="AF176" s="19" t="s">
        <v>170</v>
      </c>
      <c r="AG176" s="19"/>
      <c r="AH176" s="19"/>
      <c r="AI176" s="19"/>
      <c r="AJ176" s="69"/>
      <c r="AK176" s="69"/>
      <c r="AL176" s="69"/>
      <c r="AM176" s="69"/>
      <c r="AN176" s="69"/>
      <c r="AO176" s="69"/>
      <c r="AP176" s="69"/>
      <c r="AQ176" s="69"/>
      <c r="AR176" s="62"/>
      <c r="AS176" s="62"/>
      <c r="AT176" s="62"/>
      <c r="AU176" s="62"/>
      <c r="AV176" s="62"/>
    </row>
    <row r="177" spans="2:47" ht="10.5" customHeight="1" x14ac:dyDescent="0.15">
      <c r="B177" s="170"/>
      <c r="C177" s="170"/>
      <c r="D177" s="170"/>
      <c r="E177" s="148" t="s">
        <v>171</v>
      </c>
      <c r="F177" s="149"/>
      <c r="G177" s="149"/>
      <c r="H177" s="149"/>
      <c r="I177" s="149"/>
      <c r="J177" s="149"/>
      <c r="K177" s="149"/>
      <c r="L177" s="149"/>
      <c r="M177" s="149"/>
      <c r="N177" s="149"/>
      <c r="O177" s="149"/>
      <c r="P177" s="149"/>
      <c r="Q177" s="150"/>
      <c r="R177" s="148" t="s">
        <v>172</v>
      </c>
      <c r="S177" s="149"/>
      <c r="T177" s="149"/>
      <c r="U177" s="149"/>
      <c r="V177" s="149"/>
      <c r="W177" s="149"/>
      <c r="X177" s="149"/>
      <c r="Y177" s="149"/>
      <c r="Z177" s="149"/>
      <c r="AA177" s="150"/>
      <c r="AB177" s="148" t="s">
        <v>173</v>
      </c>
      <c r="AC177" s="149"/>
      <c r="AD177" s="149"/>
      <c r="AE177" s="149"/>
      <c r="AF177" s="149"/>
      <c r="AG177" s="149"/>
      <c r="AH177" s="149"/>
      <c r="AI177" s="149"/>
      <c r="AJ177" s="150"/>
      <c r="AK177" s="148" t="s">
        <v>174</v>
      </c>
      <c r="AL177" s="149"/>
      <c r="AM177" s="149"/>
      <c r="AN177" s="149"/>
      <c r="AO177" s="149"/>
      <c r="AP177" s="149"/>
      <c r="AQ177" s="149"/>
      <c r="AR177" s="149"/>
      <c r="AS177" s="149"/>
      <c r="AT177" s="149"/>
      <c r="AU177" s="150"/>
    </row>
    <row r="178" spans="2:47" ht="10.5" customHeight="1" x14ac:dyDescent="0.15">
      <c r="B178" s="170"/>
      <c r="C178" s="170"/>
      <c r="D178" s="170"/>
      <c r="E178" s="151"/>
      <c r="F178" s="152"/>
      <c r="G178" s="152"/>
      <c r="H178" s="152"/>
      <c r="I178" s="152"/>
      <c r="J178" s="152"/>
      <c r="K178" s="152"/>
      <c r="L178" s="152"/>
      <c r="M178" s="152"/>
      <c r="N178" s="152"/>
      <c r="O178" s="152"/>
      <c r="P178" s="152"/>
      <c r="Q178" s="153"/>
      <c r="R178" s="151"/>
      <c r="S178" s="152"/>
      <c r="T178" s="152"/>
      <c r="U178" s="152"/>
      <c r="V178" s="152"/>
      <c r="W178" s="152"/>
      <c r="X178" s="152"/>
      <c r="Y178" s="152"/>
      <c r="Z178" s="152"/>
      <c r="AA178" s="153"/>
      <c r="AB178" s="151"/>
      <c r="AC178" s="152"/>
      <c r="AD178" s="152"/>
      <c r="AE178" s="152"/>
      <c r="AF178" s="152"/>
      <c r="AG178" s="152"/>
      <c r="AH178" s="152"/>
      <c r="AI178" s="152"/>
      <c r="AJ178" s="153"/>
      <c r="AK178" s="151"/>
      <c r="AL178" s="152"/>
      <c r="AM178" s="152"/>
      <c r="AN178" s="152"/>
      <c r="AO178" s="152"/>
      <c r="AP178" s="152"/>
      <c r="AQ178" s="152"/>
      <c r="AR178" s="152"/>
      <c r="AS178" s="152"/>
      <c r="AT178" s="152"/>
      <c r="AU178" s="153"/>
    </row>
    <row r="179" spans="2:47" ht="15" customHeight="1" x14ac:dyDescent="0.15">
      <c r="B179" s="162" t="s">
        <v>175</v>
      </c>
      <c r="C179" s="162"/>
      <c r="D179" s="162"/>
      <c r="E179" s="125"/>
      <c r="F179" s="126"/>
      <c r="G179" s="126"/>
      <c r="H179" s="126"/>
      <c r="I179" s="126"/>
      <c r="J179" s="126"/>
      <c r="K179" s="126"/>
      <c r="L179" s="126"/>
      <c r="M179" s="126"/>
      <c r="N179" s="126"/>
      <c r="O179" s="126"/>
      <c r="P179" s="126"/>
      <c r="Q179" s="127"/>
      <c r="R179" s="125"/>
      <c r="S179" s="126"/>
      <c r="T179" s="126"/>
      <c r="U179" s="126"/>
      <c r="V179" s="126"/>
      <c r="W179" s="126"/>
      <c r="X179" s="126"/>
      <c r="Y179" s="126"/>
      <c r="Z179" s="126"/>
      <c r="AA179" s="127"/>
      <c r="AB179" s="131"/>
      <c r="AC179" s="132"/>
      <c r="AD179" s="132"/>
      <c r="AE179" s="132"/>
      <c r="AF179" s="132"/>
      <c r="AG179" s="132"/>
      <c r="AH179" s="132"/>
      <c r="AI179" s="132"/>
      <c r="AJ179" s="133"/>
      <c r="AK179" s="209"/>
      <c r="AL179" s="210"/>
      <c r="AM179" s="210"/>
      <c r="AN179" s="210"/>
      <c r="AO179" s="210"/>
      <c r="AP179" s="210"/>
      <c r="AQ179" s="210"/>
      <c r="AR179" s="188" t="s">
        <v>176</v>
      </c>
      <c r="AS179" s="188"/>
      <c r="AT179" s="188"/>
      <c r="AU179" s="189"/>
    </row>
    <row r="180" spans="2:47" ht="15" customHeight="1" x14ac:dyDescent="0.15">
      <c r="B180" s="162"/>
      <c r="C180" s="162"/>
      <c r="D180" s="162"/>
      <c r="E180" s="128"/>
      <c r="F180" s="129"/>
      <c r="G180" s="129"/>
      <c r="H180" s="129"/>
      <c r="I180" s="129"/>
      <c r="J180" s="129"/>
      <c r="K180" s="129"/>
      <c r="L180" s="129"/>
      <c r="M180" s="129"/>
      <c r="N180" s="129"/>
      <c r="O180" s="129"/>
      <c r="P180" s="129"/>
      <c r="Q180" s="130"/>
      <c r="R180" s="128"/>
      <c r="S180" s="129"/>
      <c r="T180" s="129"/>
      <c r="U180" s="129"/>
      <c r="V180" s="129"/>
      <c r="W180" s="129"/>
      <c r="X180" s="129"/>
      <c r="Y180" s="129"/>
      <c r="Z180" s="129"/>
      <c r="AA180" s="130"/>
      <c r="AB180" s="134"/>
      <c r="AC180" s="135"/>
      <c r="AD180" s="135"/>
      <c r="AE180" s="135"/>
      <c r="AF180" s="135"/>
      <c r="AG180" s="135"/>
      <c r="AH180" s="135"/>
      <c r="AI180" s="135"/>
      <c r="AJ180" s="136"/>
      <c r="AK180" s="211"/>
      <c r="AL180" s="212"/>
      <c r="AM180" s="212"/>
      <c r="AN180" s="212"/>
      <c r="AO180" s="212"/>
      <c r="AP180" s="212"/>
      <c r="AQ180" s="212"/>
      <c r="AR180" s="190"/>
      <c r="AS180" s="190"/>
      <c r="AT180" s="190"/>
      <c r="AU180" s="191"/>
    </row>
    <row r="181" spans="2:47" ht="15" customHeight="1" x14ac:dyDescent="0.15">
      <c r="B181" s="162"/>
      <c r="C181" s="162"/>
      <c r="D181" s="162"/>
      <c r="E181" s="125"/>
      <c r="F181" s="126"/>
      <c r="G181" s="126"/>
      <c r="H181" s="126"/>
      <c r="I181" s="126"/>
      <c r="J181" s="126"/>
      <c r="K181" s="126"/>
      <c r="L181" s="126"/>
      <c r="M181" s="126"/>
      <c r="N181" s="126"/>
      <c r="O181" s="126"/>
      <c r="P181" s="126"/>
      <c r="Q181" s="127"/>
      <c r="R181" s="125"/>
      <c r="S181" s="126"/>
      <c r="T181" s="126"/>
      <c r="U181" s="126"/>
      <c r="V181" s="126"/>
      <c r="W181" s="126"/>
      <c r="X181" s="126"/>
      <c r="Y181" s="126"/>
      <c r="Z181" s="126"/>
      <c r="AA181" s="127"/>
      <c r="AB181" s="131"/>
      <c r="AC181" s="132"/>
      <c r="AD181" s="132"/>
      <c r="AE181" s="132"/>
      <c r="AF181" s="132"/>
      <c r="AG181" s="132"/>
      <c r="AH181" s="132"/>
      <c r="AI181" s="132"/>
      <c r="AJ181" s="133"/>
      <c r="AK181" s="209"/>
      <c r="AL181" s="210"/>
      <c r="AM181" s="210"/>
      <c r="AN181" s="210"/>
      <c r="AO181" s="210"/>
      <c r="AP181" s="210"/>
      <c r="AQ181" s="210"/>
      <c r="AR181" s="188" t="s">
        <v>176</v>
      </c>
      <c r="AS181" s="188"/>
      <c r="AT181" s="188"/>
      <c r="AU181" s="189"/>
    </row>
    <row r="182" spans="2:47" ht="15" customHeight="1" x14ac:dyDescent="0.15">
      <c r="B182" s="162"/>
      <c r="C182" s="162"/>
      <c r="D182" s="162"/>
      <c r="E182" s="128"/>
      <c r="F182" s="129"/>
      <c r="G182" s="129"/>
      <c r="H182" s="129"/>
      <c r="I182" s="129"/>
      <c r="J182" s="129"/>
      <c r="K182" s="129"/>
      <c r="L182" s="129"/>
      <c r="M182" s="129"/>
      <c r="N182" s="129"/>
      <c r="O182" s="129"/>
      <c r="P182" s="129"/>
      <c r="Q182" s="130"/>
      <c r="R182" s="128"/>
      <c r="S182" s="129"/>
      <c r="T182" s="129"/>
      <c r="U182" s="129"/>
      <c r="V182" s="129"/>
      <c r="W182" s="129"/>
      <c r="X182" s="129"/>
      <c r="Y182" s="129"/>
      <c r="Z182" s="129"/>
      <c r="AA182" s="130"/>
      <c r="AB182" s="134"/>
      <c r="AC182" s="135"/>
      <c r="AD182" s="135"/>
      <c r="AE182" s="135"/>
      <c r="AF182" s="135"/>
      <c r="AG182" s="135"/>
      <c r="AH182" s="135"/>
      <c r="AI182" s="135"/>
      <c r="AJ182" s="136"/>
      <c r="AK182" s="211"/>
      <c r="AL182" s="212"/>
      <c r="AM182" s="212"/>
      <c r="AN182" s="212"/>
      <c r="AO182" s="212"/>
      <c r="AP182" s="212"/>
      <c r="AQ182" s="212"/>
      <c r="AR182" s="190"/>
      <c r="AS182" s="190"/>
      <c r="AT182" s="190"/>
      <c r="AU182" s="191"/>
    </row>
    <row r="183" spans="2:47" ht="15" customHeight="1" x14ac:dyDescent="0.15">
      <c r="B183" s="162"/>
      <c r="C183" s="162"/>
      <c r="D183" s="162"/>
      <c r="E183" s="125"/>
      <c r="F183" s="126"/>
      <c r="G183" s="126"/>
      <c r="H183" s="126"/>
      <c r="I183" s="126"/>
      <c r="J183" s="126"/>
      <c r="K183" s="126"/>
      <c r="L183" s="126"/>
      <c r="M183" s="126"/>
      <c r="N183" s="126"/>
      <c r="O183" s="126"/>
      <c r="P183" s="126"/>
      <c r="Q183" s="127"/>
      <c r="R183" s="125"/>
      <c r="S183" s="126"/>
      <c r="T183" s="126"/>
      <c r="U183" s="126"/>
      <c r="V183" s="126"/>
      <c r="W183" s="126"/>
      <c r="X183" s="126"/>
      <c r="Y183" s="126"/>
      <c r="Z183" s="126"/>
      <c r="AA183" s="127"/>
      <c r="AB183" s="131"/>
      <c r="AC183" s="132"/>
      <c r="AD183" s="132"/>
      <c r="AE183" s="132"/>
      <c r="AF183" s="132"/>
      <c r="AG183" s="132"/>
      <c r="AH183" s="132"/>
      <c r="AI183" s="132"/>
      <c r="AJ183" s="133"/>
      <c r="AK183" s="209"/>
      <c r="AL183" s="210"/>
      <c r="AM183" s="210"/>
      <c r="AN183" s="210"/>
      <c r="AO183" s="210"/>
      <c r="AP183" s="210"/>
      <c r="AQ183" s="210"/>
      <c r="AR183" s="188" t="s">
        <v>176</v>
      </c>
      <c r="AS183" s="188"/>
      <c r="AT183" s="188"/>
      <c r="AU183" s="189"/>
    </row>
    <row r="184" spans="2:47" ht="15" customHeight="1" x14ac:dyDescent="0.15">
      <c r="B184" s="162"/>
      <c r="C184" s="162"/>
      <c r="D184" s="162"/>
      <c r="E184" s="128"/>
      <c r="F184" s="129"/>
      <c r="G184" s="129"/>
      <c r="H184" s="129"/>
      <c r="I184" s="129"/>
      <c r="J184" s="129"/>
      <c r="K184" s="129"/>
      <c r="L184" s="129"/>
      <c r="M184" s="129"/>
      <c r="N184" s="129"/>
      <c r="O184" s="129"/>
      <c r="P184" s="129"/>
      <c r="Q184" s="130"/>
      <c r="R184" s="128"/>
      <c r="S184" s="129"/>
      <c r="T184" s="129"/>
      <c r="U184" s="129"/>
      <c r="V184" s="129"/>
      <c r="W184" s="129"/>
      <c r="X184" s="129"/>
      <c r="Y184" s="129"/>
      <c r="Z184" s="129"/>
      <c r="AA184" s="130"/>
      <c r="AB184" s="134"/>
      <c r="AC184" s="135"/>
      <c r="AD184" s="135"/>
      <c r="AE184" s="135"/>
      <c r="AF184" s="135"/>
      <c r="AG184" s="135"/>
      <c r="AH184" s="135"/>
      <c r="AI184" s="135"/>
      <c r="AJ184" s="136"/>
      <c r="AK184" s="211"/>
      <c r="AL184" s="212"/>
      <c r="AM184" s="212"/>
      <c r="AN184" s="212"/>
      <c r="AO184" s="212"/>
      <c r="AP184" s="212"/>
      <c r="AQ184" s="212"/>
      <c r="AR184" s="190"/>
      <c r="AS184" s="190"/>
      <c r="AT184" s="190"/>
      <c r="AU184" s="191"/>
    </row>
    <row r="185" spans="2:47" ht="15" customHeight="1" x14ac:dyDescent="0.15">
      <c r="B185" s="162" t="s">
        <v>177</v>
      </c>
      <c r="C185" s="162"/>
      <c r="D185" s="162"/>
      <c r="E185" s="125"/>
      <c r="F185" s="126"/>
      <c r="G185" s="126"/>
      <c r="H185" s="126"/>
      <c r="I185" s="126"/>
      <c r="J185" s="126"/>
      <c r="K185" s="126"/>
      <c r="L185" s="126"/>
      <c r="M185" s="126"/>
      <c r="N185" s="126"/>
      <c r="O185" s="126"/>
      <c r="P185" s="126"/>
      <c r="Q185" s="127"/>
      <c r="R185" s="125"/>
      <c r="S185" s="126"/>
      <c r="T185" s="126"/>
      <c r="U185" s="126"/>
      <c r="V185" s="126"/>
      <c r="W185" s="126"/>
      <c r="X185" s="126"/>
      <c r="Y185" s="126"/>
      <c r="Z185" s="126"/>
      <c r="AA185" s="127"/>
      <c r="AB185" s="131"/>
      <c r="AC185" s="132"/>
      <c r="AD185" s="132"/>
      <c r="AE185" s="132"/>
      <c r="AF185" s="132"/>
      <c r="AG185" s="132"/>
      <c r="AH185" s="132"/>
      <c r="AI185" s="132"/>
      <c r="AJ185" s="133"/>
      <c r="AK185" s="209"/>
      <c r="AL185" s="210"/>
      <c r="AM185" s="210"/>
      <c r="AN185" s="210"/>
      <c r="AO185" s="210"/>
      <c r="AP185" s="210"/>
      <c r="AQ185" s="210"/>
      <c r="AR185" s="188" t="s">
        <v>176</v>
      </c>
      <c r="AS185" s="188"/>
      <c r="AT185" s="188"/>
      <c r="AU185" s="189"/>
    </row>
    <row r="186" spans="2:47" ht="15" customHeight="1" x14ac:dyDescent="0.15">
      <c r="B186" s="162"/>
      <c r="C186" s="162"/>
      <c r="D186" s="162"/>
      <c r="E186" s="128"/>
      <c r="F186" s="129"/>
      <c r="G186" s="129"/>
      <c r="H186" s="129"/>
      <c r="I186" s="129"/>
      <c r="J186" s="129"/>
      <c r="K186" s="129"/>
      <c r="L186" s="129"/>
      <c r="M186" s="129"/>
      <c r="N186" s="129"/>
      <c r="O186" s="129"/>
      <c r="P186" s="129"/>
      <c r="Q186" s="130"/>
      <c r="R186" s="128"/>
      <c r="S186" s="129"/>
      <c r="T186" s="129"/>
      <c r="U186" s="129"/>
      <c r="V186" s="129"/>
      <c r="W186" s="129"/>
      <c r="X186" s="129"/>
      <c r="Y186" s="129"/>
      <c r="Z186" s="129"/>
      <c r="AA186" s="130"/>
      <c r="AB186" s="134"/>
      <c r="AC186" s="135"/>
      <c r="AD186" s="135"/>
      <c r="AE186" s="135"/>
      <c r="AF186" s="135"/>
      <c r="AG186" s="135"/>
      <c r="AH186" s="135"/>
      <c r="AI186" s="135"/>
      <c r="AJ186" s="136"/>
      <c r="AK186" s="211"/>
      <c r="AL186" s="212"/>
      <c r="AM186" s="212"/>
      <c r="AN186" s="212"/>
      <c r="AO186" s="212"/>
      <c r="AP186" s="212"/>
      <c r="AQ186" s="212"/>
      <c r="AR186" s="190"/>
      <c r="AS186" s="190"/>
      <c r="AT186" s="190"/>
      <c r="AU186" s="191"/>
    </row>
    <row r="187" spans="2:47" ht="15" customHeight="1" x14ac:dyDescent="0.15">
      <c r="B187" s="162"/>
      <c r="C187" s="162"/>
      <c r="D187" s="162"/>
      <c r="E187" s="125"/>
      <c r="F187" s="126"/>
      <c r="G187" s="126"/>
      <c r="H187" s="126"/>
      <c r="I187" s="126"/>
      <c r="J187" s="126"/>
      <c r="K187" s="126"/>
      <c r="L187" s="126"/>
      <c r="M187" s="126"/>
      <c r="N187" s="126"/>
      <c r="O187" s="126"/>
      <c r="P187" s="126"/>
      <c r="Q187" s="127"/>
      <c r="R187" s="125"/>
      <c r="S187" s="126"/>
      <c r="T187" s="126"/>
      <c r="U187" s="126"/>
      <c r="V187" s="126"/>
      <c r="W187" s="126"/>
      <c r="X187" s="126"/>
      <c r="Y187" s="126"/>
      <c r="Z187" s="126"/>
      <c r="AA187" s="127"/>
      <c r="AB187" s="131"/>
      <c r="AC187" s="132"/>
      <c r="AD187" s="132"/>
      <c r="AE187" s="132"/>
      <c r="AF187" s="132"/>
      <c r="AG187" s="132"/>
      <c r="AH187" s="132"/>
      <c r="AI187" s="132"/>
      <c r="AJ187" s="133"/>
      <c r="AK187" s="209"/>
      <c r="AL187" s="210"/>
      <c r="AM187" s="210"/>
      <c r="AN187" s="210"/>
      <c r="AO187" s="210"/>
      <c r="AP187" s="210"/>
      <c r="AQ187" s="210"/>
      <c r="AR187" s="188" t="s">
        <v>176</v>
      </c>
      <c r="AS187" s="188"/>
      <c r="AT187" s="188"/>
      <c r="AU187" s="189"/>
    </row>
    <row r="188" spans="2:47" ht="15" customHeight="1" x14ac:dyDescent="0.15">
      <c r="B188" s="162"/>
      <c r="C188" s="162"/>
      <c r="D188" s="162"/>
      <c r="E188" s="128"/>
      <c r="F188" s="129"/>
      <c r="G188" s="129"/>
      <c r="H188" s="129"/>
      <c r="I188" s="129"/>
      <c r="J188" s="129"/>
      <c r="K188" s="129"/>
      <c r="L188" s="129"/>
      <c r="M188" s="129"/>
      <c r="N188" s="129"/>
      <c r="O188" s="129"/>
      <c r="P188" s="129"/>
      <c r="Q188" s="130"/>
      <c r="R188" s="128"/>
      <c r="S188" s="129"/>
      <c r="T188" s="129"/>
      <c r="U188" s="129"/>
      <c r="V188" s="129"/>
      <c r="W188" s="129"/>
      <c r="X188" s="129"/>
      <c r="Y188" s="129"/>
      <c r="Z188" s="129"/>
      <c r="AA188" s="130"/>
      <c r="AB188" s="134"/>
      <c r="AC188" s="135"/>
      <c r="AD188" s="135"/>
      <c r="AE188" s="135"/>
      <c r="AF188" s="135"/>
      <c r="AG188" s="135"/>
      <c r="AH188" s="135"/>
      <c r="AI188" s="135"/>
      <c r="AJ188" s="136"/>
      <c r="AK188" s="211"/>
      <c r="AL188" s="212"/>
      <c r="AM188" s="212"/>
      <c r="AN188" s="212"/>
      <c r="AO188" s="212"/>
      <c r="AP188" s="212"/>
      <c r="AQ188" s="212"/>
      <c r="AR188" s="190"/>
      <c r="AS188" s="190"/>
      <c r="AT188" s="190"/>
      <c r="AU188" s="191"/>
    </row>
    <row r="189" spans="2:47" ht="15" customHeight="1" x14ac:dyDescent="0.15">
      <c r="B189" s="162"/>
      <c r="C189" s="162"/>
      <c r="D189" s="162"/>
      <c r="E189" s="125"/>
      <c r="F189" s="126"/>
      <c r="G189" s="126"/>
      <c r="H189" s="126"/>
      <c r="I189" s="126"/>
      <c r="J189" s="126"/>
      <c r="K189" s="126"/>
      <c r="L189" s="126"/>
      <c r="M189" s="126"/>
      <c r="N189" s="126"/>
      <c r="O189" s="126"/>
      <c r="P189" s="126"/>
      <c r="Q189" s="127"/>
      <c r="R189" s="125"/>
      <c r="S189" s="126"/>
      <c r="T189" s="126"/>
      <c r="U189" s="126"/>
      <c r="V189" s="126"/>
      <c r="W189" s="126"/>
      <c r="X189" s="126"/>
      <c r="Y189" s="126"/>
      <c r="Z189" s="126"/>
      <c r="AA189" s="127"/>
      <c r="AB189" s="131"/>
      <c r="AC189" s="132"/>
      <c r="AD189" s="132"/>
      <c r="AE189" s="132"/>
      <c r="AF189" s="132"/>
      <c r="AG189" s="132"/>
      <c r="AH189" s="132"/>
      <c r="AI189" s="132"/>
      <c r="AJ189" s="133"/>
      <c r="AK189" s="209"/>
      <c r="AL189" s="210"/>
      <c r="AM189" s="210"/>
      <c r="AN189" s="210"/>
      <c r="AO189" s="210"/>
      <c r="AP189" s="210"/>
      <c r="AQ189" s="210"/>
      <c r="AR189" s="188" t="s">
        <v>176</v>
      </c>
      <c r="AS189" s="188"/>
      <c r="AT189" s="188"/>
      <c r="AU189" s="189"/>
    </row>
    <row r="190" spans="2:47" ht="15" customHeight="1" x14ac:dyDescent="0.15">
      <c r="B190" s="162"/>
      <c r="C190" s="162"/>
      <c r="D190" s="162"/>
      <c r="E190" s="128"/>
      <c r="F190" s="129"/>
      <c r="G190" s="129"/>
      <c r="H190" s="129"/>
      <c r="I190" s="129"/>
      <c r="J190" s="129"/>
      <c r="K190" s="129"/>
      <c r="L190" s="129"/>
      <c r="M190" s="129"/>
      <c r="N190" s="129"/>
      <c r="O190" s="129"/>
      <c r="P190" s="129"/>
      <c r="Q190" s="130"/>
      <c r="R190" s="128"/>
      <c r="S190" s="129"/>
      <c r="T190" s="129"/>
      <c r="U190" s="129"/>
      <c r="V190" s="129"/>
      <c r="W190" s="129"/>
      <c r="X190" s="129"/>
      <c r="Y190" s="129"/>
      <c r="Z190" s="129"/>
      <c r="AA190" s="130"/>
      <c r="AB190" s="134"/>
      <c r="AC190" s="135"/>
      <c r="AD190" s="135"/>
      <c r="AE190" s="135"/>
      <c r="AF190" s="135"/>
      <c r="AG190" s="135"/>
      <c r="AH190" s="135"/>
      <c r="AI190" s="135"/>
      <c r="AJ190" s="136"/>
      <c r="AK190" s="211"/>
      <c r="AL190" s="212"/>
      <c r="AM190" s="212"/>
      <c r="AN190" s="212"/>
      <c r="AO190" s="212"/>
      <c r="AP190" s="212"/>
      <c r="AQ190" s="212"/>
      <c r="AR190" s="190"/>
      <c r="AS190" s="190"/>
      <c r="AT190" s="190"/>
      <c r="AU190" s="191"/>
    </row>
    <row r="191" spans="2:47" ht="15" customHeight="1" x14ac:dyDescent="0.15">
      <c r="B191" s="162" t="s">
        <v>178</v>
      </c>
      <c r="C191" s="162"/>
      <c r="D191" s="162"/>
      <c r="E191" s="125"/>
      <c r="F191" s="126"/>
      <c r="G191" s="126"/>
      <c r="H191" s="126"/>
      <c r="I191" s="126"/>
      <c r="J191" s="126"/>
      <c r="K191" s="126"/>
      <c r="L191" s="126"/>
      <c r="M191" s="126"/>
      <c r="N191" s="126"/>
      <c r="O191" s="126"/>
      <c r="P191" s="126"/>
      <c r="Q191" s="127"/>
      <c r="R191" s="125"/>
      <c r="S191" s="126"/>
      <c r="T191" s="126"/>
      <c r="U191" s="126"/>
      <c r="V191" s="126"/>
      <c r="W191" s="126"/>
      <c r="X191" s="126"/>
      <c r="Y191" s="126"/>
      <c r="Z191" s="126"/>
      <c r="AA191" s="127"/>
      <c r="AB191" s="131"/>
      <c r="AC191" s="132"/>
      <c r="AD191" s="132"/>
      <c r="AE191" s="132"/>
      <c r="AF191" s="132"/>
      <c r="AG191" s="132"/>
      <c r="AH191" s="132"/>
      <c r="AI191" s="132"/>
      <c r="AJ191" s="133"/>
      <c r="AK191" s="209"/>
      <c r="AL191" s="210"/>
      <c r="AM191" s="210"/>
      <c r="AN191" s="210"/>
      <c r="AO191" s="210"/>
      <c r="AP191" s="210"/>
      <c r="AQ191" s="210"/>
      <c r="AR191" s="188" t="s">
        <v>176</v>
      </c>
      <c r="AS191" s="188"/>
      <c r="AT191" s="188"/>
      <c r="AU191" s="189"/>
    </row>
    <row r="192" spans="2:47" ht="15" customHeight="1" x14ac:dyDescent="0.15">
      <c r="B192" s="162"/>
      <c r="C192" s="162"/>
      <c r="D192" s="162"/>
      <c r="E192" s="128"/>
      <c r="F192" s="129"/>
      <c r="G192" s="129"/>
      <c r="H192" s="129"/>
      <c r="I192" s="129"/>
      <c r="J192" s="129"/>
      <c r="K192" s="129"/>
      <c r="L192" s="129"/>
      <c r="M192" s="129"/>
      <c r="N192" s="129"/>
      <c r="O192" s="129"/>
      <c r="P192" s="129"/>
      <c r="Q192" s="130"/>
      <c r="R192" s="128"/>
      <c r="S192" s="129"/>
      <c r="T192" s="129"/>
      <c r="U192" s="129"/>
      <c r="V192" s="129"/>
      <c r="W192" s="129"/>
      <c r="X192" s="129"/>
      <c r="Y192" s="129"/>
      <c r="Z192" s="129"/>
      <c r="AA192" s="130"/>
      <c r="AB192" s="134"/>
      <c r="AC192" s="135"/>
      <c r="AD192" s="135"/>
      <c r="AE192" s="135"/>
      <c r="AF192" s="135"/>
      <c r="AG192" s="135"/>
      <c r="AH192" s="135"/>
      <c r="AI192" s="135"/>
      <c r="AJ192" s="136"/>
      <c r="AK192" s="211"/>
      <c r="AL192" s="212"/>
      <c r="AM192" s="212"/>
      <c r="AN192" s="212"/>
      <c r="AO192" s="212"/>
      <c r="AP192" s="212"/>
      <c r="AQ192" s="212"/>
      <c r="AR192" s="190"/>
      <c r="AS192" s="190"/>
      <c r="AT192" s="190"/>
      <c r="AU192" s="191"/>
    </row>
    <row r="193" spans="2:48" ht="15" customHeight="1" x14ac:dyDescent="0.15">
      <c r="B193" s="162"/>
      <c r="C193" s="162"/>
      <c r="D193" s="162"/>
      <c r="E193" s="125"/>
      <c r="F193" s="126"/>
      <c r="G193" s="126"/>
      <c r="H193" s="126"/>
      <c r="I193" s="126"/>
      <c r="J193" s="126"/>
      <c r="K193" s="126"/>
      <c r="L193" s="126"/>
      <c r="M193" s="126"/>
      <c r="N193" s="126"/>
      <c r="O193" s="126"/>
      <c r="P193" s="126"/>
      <c r="Q193" s="127"/>
      <c r="R193" s="125"/>
      <c r="S193" s="126"/>
      <c r="T193" s="126"/>
      <c r="U193" s="126"/>
      <c r="V193" s="126"/>
      <c r="W193" s="126"/>
      <c r="X193" s="126"/>
      <c r="Y193" s="126"/>
      <c r="Z193" s="126"/>
      <c r="AA193" s="127"/>
      <c r="AB193" s="131"/>
      <c r="AC193" s="132"/>
      <c r="AD193" s="132"/>
      <c r="AE193" s="132"/>
      <c r="AF193" s="132"/>
      <c r="AG193" s="132"/>
      <c r="AH193" s="132"/>
      <c r="AI193" s="132"/>
      <c r="AJ193" s="133"/>
      <c r="AK193" s="209"/>
      <c r="AL193" s="210"/>
      <c r="AM193" s="210"/>
      <c r="AN193" s="210"/>
      <c r="AO193" s="210"/>
      <c r="AP193" s="210"/>
      <c r="AQ193" s="210"/>
      <c r="AR193" s="188" t="s">
        <v>176</v>
      </c>
      <c r="AS193" s="188"/>
      <c r="AT193" s="188"/>
      <c r="AU193" s="189"/>
    </row>
    <row r="194" spans="2:48" ht="15" customHeight="1" x14ac:dyDescent="0.15">
      <c r="B194" s="162"/>
      <c r="C194" s="162"/>
      <c r="D194" s="162"/>
      <c r="E194" s="128"/>
      <c r="F194" s="129"/>
      <c r="G194" s="129"/>
      <c r="H194" s="129"/>
      <c r="I194" s="129"/>
      <c r="J194" s="129"/>
      <c r="K194" s="129"/>
      <c r="L194" s="129"/>
      <c r="M194" s="129"/>
      <c r="N194" s="129"/>
      <c r="O194" s="129"/>
      <c r="P194" s="129"/>
      <c r="Q194" s="130"/>
      <c r="R194" s="128"/>
      <c r="S194" s="129"/>
      <c r="T194" s="129"/>
      <c r="U194" s="129"/>
      <c r="V194" s="129"/>
      <c r="W194" s="129"/>
      <c r="X194" s="129"/>
      <c r="Y194" s="129"/>
      <c r="Z194" s="129"/>
      <c r="AA194" s="130"/>
      <c r="AB194" s="134"/>
      <c r="AC194" s="135"/>
      <c r="AD194" s="135"/>
      <c r="AE194" s="135"/>
      <c r="AF194" s="135"/>
      <c r="AG194" s="135"/>
      <c r="AH194" s="135"/>
      <c r="AI194" s="135"/>
      <c r="AJ194" s="136"/>
      <c r="AK194" s="211"/>
      <c r="AL194" s="212"/>
      <c r="AM194" s="212"/>
      <c r="AN194" s="212"/>
      <c r="AO194" s="212"/>
      <c r="AP194" s="212"/>
      <c r="AQ194" s="212"/>
      <c r="AR194" s="190"/>
      <c r="AS194" s="190"/>
      <c r="AT194" s="190"/>
      <c r="AU194" s="191"/>
      <c r="AV194" s="70"/>
    </row>
    <row r="195" spans="2:48" ht="15" customHeight="1" x14ac:dyDescent="0.15">
      <c r="B195" s="162"/>
      <c r="C195" s="162"/>
      <c r="D195" s="162"/>
      <c r="E195" s="125"/>
      <c r="F195" s="126"/>
      <c r="G195" s="126"/>
      <c r="H195" s="126"/>
      <c r="I195" s="126"/>
      <c r="J195" s="126"/>
      <c r="K195" s="126"/>
      <c r="L195" s="126"/>
      <c r="M195" s="126"/>
      <c r="N195" s="126"/>
      <c r="O195" s="126"/>
      <c r="P195" s="126"/>
      <c r="Q195" s="127"/>
      <c r="R195" s="125"/>
      <c r="S195" s="126"/>
      <c r="T195" s="126"/>
      <c r="U195" s="126"/>
      <c r="V195" s="126"/>
      <c r="W195" s="126"/>
      <c r="X195" s="126"/>
      <c r="Y195" s="126"/>
      <c r="Z195" s="126"/>
      <c r="AA195" s="127"/>
      <c r="AB195" s="131"/>
      <c r="AC195" s="132"/>
      <c r="AD195" s="132"/>
      <c r="AE195" s="132"/>
      <c r="AF195" s="132"/>
      <c r="AG195" s="132"/>
      <c r="AH195" s="132"/>
      <c r="AI195" s="132"/>
      <c r="AJ195" s="133"/>
      <c r="AK195" s="209"/>
      <c r="AL195" s="210"/>
      <c r="AM195" s="210"/>
      <c r="AN195" s="210"/>
      <c r="AO195" s="210"/>
      <c r="AP195" s="210"/>
      <c r="AQ195" s="210"/>
      <c r="AR195" s="188" t="s">
        <v>176</v>
      </c>
      <c r="AS195" s="188"/>
      <c r="AT195" s="188"/>
      <c r="AU195" s="189"/>
      <c r="AV195" s="70"/>
    </row>
    <row r="196" spans="2:48" ht="15" customHeight="1" x14ac:dyDescent="0.15">
      <c r="B196" s="162"/>
      <c r="C196" s="162"/>
      <c r="D196" s="162"/>
      <c r="E196" s="128"/>
      <c r="F196" s="129"/>
      <c r="G196" s="129"/>
      <c r="H196" s="129"/>
      <c r="I196" s="129"/>
      <c r="J196" s="129"/>
      <c r="K196" s="129"/>
      <c r="L196" s="129"/>
      <c r="M196" s="129"/>
      <c r="N196" s="129"/>
      <c r="O196" s="129"/>
      <c r="P196" s="129"/>
      <c r="Q196" s="130"/>
      <c r="R196" s="128"/>
      <c r="S196" s="129"/>
      <c r="T196" s="129"/>
      <c r="U196" s="129"/>
      <c r="V196" s="129"/>
      <c r="W196" s="129"/>
      <c r="X196" s="129"/>
      <c r="Y196" s="129"/>
      <c r="Z196" s="129"/>
      <c r="AA196" s="130"/>
      <c r="AB196" s="134"/>
      <c r="AC196" s="135"/>
      <c r="AD196" s="135"/>
      <c r="AE196" s="135"/>
      <c r="AF196" s="135"/>
      <c r="AG196" s="135"/>
      <c r="AH196" s="135"/>
      <c r="AI196" s="135"/>
      <c r="AJ196" s="136"/>
      <c r="AK196" s="211"/>
      <c r="AL196" s="212"/>
      <c r="AM196" s="212"/>
      <c r="AN196" s="212"/>
      <c r="AO196" s="212"/>
      <c r="AP196" s="212"/>
      <c r="AQ196" s="212"/>
      <c r="AR196" s="190"/>
      <c r="AS196" s="190"/>
      <c r="AT196" s="190"/>
      <c r="AU196" s="191"/>
    </row>
    <row r="197" spans="2:48" ht="13.5" customHeight="1" x14ac:dyDescent="0.15">
      <c r="AK197" s="70"/>
      <c r="AL197" s="70"/>
      <c r="AM197" s="70"/>
      <c r="AN197" s="70"/>
      <c r="AO197" s="70"/>
      <c r="AP197" s="70"/>
      <c r="AQ197" s="70"/>
      <c r="AR197" s="70"/>
      <c r="AS197" s="70"/>
      <c r="AT197" s="70"/>
      <c r="AU197" s="70"/>
      <c r="AV197" s="54"/>
    </row>
    <row r="198" spans="2:48" ht="13.5" customHeight="1" x14ac:dyDescent="0.15">
      <c r="AK198" s="102"/>
      <c r="AL198" s="102"/>
      <c r="AM198" s="102"/>
      <c r="AN198" s="102"/>
      <c r="AO198" s="102"/>
      <c r="AP198" s="102"/>
      <c r="AQ198" s="102"/>
      <c r="AR198" s="102"/>
      <c r="AS198" s="102"/>
      <c r="AT198" s="102"/>
      <c r="AU198" s="102"/>
      <c r="AV198" s="100"/>
    </row>
    <row r="199" spans="2:48" ht="19.5" customHeight="1" x14ac:dyDescent="0.15">
      <c r="B199" s="207" t="s">
        <v>179</v>
      </c>
      <c r="C199" s="208"/>
      <c r="D199" s="208"/>
      <c r="E199" s="208"/>
      <c r="F199" s="208"/>
      <c r="G199" s="208"/>
      <c r="H199" s="208"/>
      <c r="I199" s="208"/>
      <c r="J199" s="208"/>
      <c r="K199" s="208"/>
      <c r="L199" s="208"/>
      <c r="M199" s="208"/>
      <c r="N199" s="208"/>
      <c r="O199" s="208"/>
      <c r="P199" s="208"/>
      <c r="Q199" s="208"/>
      <c r="R199" s="208"/>
      <c r="S199" s="208"/>
      <c r="T199" s="208"/>
      <c r="U199" s="208"/>
      <c r="V199" s="208"/>
      <c r="W199" s="208"/>
      <c r="X199" s="208"/>
      <c r="Y199" s="208"/>
      <c r="Z199" s="208"/>
      <c r="AA199" s="208"/>
      <c r="AB199" s="208"/>
      <c r="AC199" s="208"/>
      <c r="AD199" s="208"/>
      <c r="AE199" s="208"/>
      <c r="AF199" s="208"/>
      <c r="AG199" s="208"/>
      <c r="AH199" s="208"/>
      <c r="AI199" s="208"/>
      <c r="AJ199" s="208"/>
      <c r="AK199" s="208"/>
      <c r="AL199" s="208"/>
      <c r="AM199" s="208"/>
      <c r="AN199" s="208"/>
      <c r="AO199" s="208"/>
      <c r="AP199" s="208"/>
      <c r="AQ199" s="208"/>
      <c r="AR199" s="208"/>
      <c r="AS199" s="208"/>
      <c r="AT199" s="208"/>
      <c r="AU199" s="208"/>
    </row>
    <row r="200" spans="2:48" ht="19.5" customHeight="1" x14ac:dyDescent="0.15">
      <c r="B200" s="208"/>
      <c r="C200" s="208"/>
      <c r="D200" s="208"/>
      <c r="E200" s="208"/>
      <c r="F200" s="208"/>
      <c r="G200" s="208"/>
      <c r="H200" s="208"/>
      <c r="I200" s="208"/>
      <c r="J200" s="208"/>
      <c r="K200" s="208"/>
      <c r="L200" s="208"/>
      <c r="M200" s="208"/>
      <c r="N200" s="208"/>
      <c r="O200" s="208"/>
      <c r="P200" s="208"/>
      <c r="Q200" s="208"/>
      <c r="R200" s="208"/>
      <c r="S200" s="208"/>
      <c r="T200" s="208"/>
      <c r="U200" s="208"/>
      <c r="V200" s="208"/>
      <c r="W200" s="208"/>
      <c r="X200" s="208"/>
      <c r="Y200" s="208"/>
      <c r="Z200" s="208"/>
      <c r="AA200" s="208"/>
      <c r="AB200" s="208"/>
      <c r="AC200" s="208"/>
      <c r="AD200" s="208"/>
      <c r="AE200" s="208"/>
      <c r="AF200" s="208"/>
      <c r="AG200" s="208"/>
      <c r="AH200" s="208"/>
      <c r="AI200" s="208"/>
      <c r="AJ200" s="208"/>
      <c r="AK200" s="208"/>
      <c r="AL200" s="208"/>
      <c r="AM200" s="208"/>
      <c r="AN200" s="208"/>
      <c r="AO200" s="208"/>
      <c r="AP200" s="208"/>
      <c r="AQ200" s="208"/>
      <c r="AR200" s="208"/>
      <c r="AS200" s="208"/>
      <c r="AT200" s="208"/>
      <c r="AU200" s="208"/>
    </row>
    <row r="201" spans="2:48" ht="18" customHeight="1" x14ac:dyDescent="0.15">
      <c r="B201" s="173" t="s">
        <v>180</v>
      </c>
      <c r="C201" s="174"/>
      <c r="D201" s="174"/>
      <c r="E201" s="174"/>
      <c r="F201" s="174"/>
      <c r="G201" s="174"/>
      <c r="H201" s="174"/>
      <c r="I201" s="174"/>
      <c r="J201" s="174"/>
      <c r="K201" s="174"/>
      <c r="L201" s="174"/>
      <c r="M201" s="174"/>
      <c r="N201" s="174"/>
      <c r="O201" s="174"/>
      <c r="P201" s="174"/>
      <c r="Q201" s="174"/>
      <c r="R201" s="174"/>
      <c r="S201" s="174"/>
      <c r="T201" s="174"/>
      <c r="U201" s="174"/>
      <c r="V201" s="174"/>
      <c r="W201" s="174"/>
      <c r="X201" s="175"/>
      <c r="Y201" s="173" t="s">
        <v>181</v>
      </c>
      <c r="Z201" s="174"/>
      <c r="AA201" s="174"/>
      <c r="AB201" s="174"/>
      <c r="AC201" s="174"/>
      <c r="AD201" s="174"/>
      <c r="AE201" s="174"/>
      <c r="AF201" s="174"/>
      <c r="AG201" s="174"/>
      <c r="AH201" s="174"/>
      <c r="AI201" s="174"/>
      <c r="AJ201" s="174"/>
      <c r="AK201" s="174"/>
      <c r="AL201" s="174"/>
      <c r="AM201" s="174"/>
      <c r="AN201" s="174"/>
      <c r="AO201" s="174"/>
      <c r="AP201" s="174"/>
      <c r="AQ201" s="174"/>
      <c r="AR201" s="174"/>
      <c r="AS201" s="174"/>
      <c r="AT201" s="174"/>
      <c r="AU201" s="175"/>
      <c r="AV201" s="56"/>
    </row>
    <row r="202" spans="2:48" ht="6.75" customHeight="1" x14ac:dyDescent="0.15">
      <c r="B202" s="10"/>
      <c r="C202" s="11"/>
      <c r="D202" s="12"/>
      <c r="E202" s="12"/>
      <c r="F202" s="12"/>
      <c r="G202" s="12"/>
      <c r="H202" s="12"/>
      <c r="I202" s="12"/>
      <c r="J202" s="12"/>
      <c r="K202" s="12"/>
      <c r="L202" s="12"/>
      <c r="M202" s="12"/>
      <c r="N202" s="12"/>
      <c r="O202" s="12"/>
      <c r="P202" s="12"/>
      <c r="Q202" s="12"/>
      <c r="R202" s="12"/>
      <c r="S202" s="12"/>
      <c r="T202" s="12"/>
      <c r="U202" s="12"/>
      <c r="V202" s="12"/>
      <c r="W202" s="12"/>
      <c r="X202" s="40"/>
      <c r="Y202" s="10"/>
      <c r="Z202" s="11"/>
      <c r="AA202" s="12"/>
      <c r="AB202" s="12"/>
      <c r="AC202" s="12"/>
      <c r="AD202" s="12"/>
      <c r="AE202" s="12"/>
      <c r="AF202" s="12"/>
      <c r="AG202" s="12"/>
      <c r="AH202" s="64"/>
      <c r="AI202" s="64"/>
      <c r="AJ202" s="64"/>
      <c r="AK202" s="64"/>
      <c r="AL202" s="64"/>
      <c r="AM202" s="64"/>
      <c r="AN202" s="64"/>
      <c r="AO202" s="41"/>
      <c r="AP202" s="41"/>
      <c r="AQ202" s="41"/>
      <c r="AR202" s="41"/>
      <c r="AS202" s="42"/>
      <c r="AT202" s="42"/>
      <c r="AU202" s="43"/>
      <c r="AV202" s="59"/>
    </row>
    <row r="203" spans="2:48" ht="13.5" customHeight="1" x14ac:dyDescent="0.15">
      <c r="B203" s="13"/>
      <c r="C203" s="155" t="s">
        <v>182</v>
      </c>
      <c r="D203" s="155"/>
      <c r="E203" s="417" t="s">
        <v>183</v>
      </c>
      <c r="F203" s="417"/>
      <c r="G203" s="417"/>
      <c r="H203" s="417"/>
      <c r="I203" s="417"/>
      <c r="J203" s="417"/>
      <c r="K203" s="417"/>
      <c r="L203" s="417"/>
      <c r="M203" s="417"/>
      <c r="N203" s="417"/>
      <c r="O203" s="417"/>
      <c r="P203" s="417"/>
      <c r="Q203" s="417"/>
      <c r="R203" s="417"/>
      <c r="S203" s="417"/>
      <c r="T203" s="417"/>
      <c r="U203" s="417"/>
      <c r="V203" s="417"/>
      <c r="W203" s="417"/>
      <c r="X203" s="33"/>
      <c r="Y203" s="13"/>
      <c r="Z203" s="155" t="s">
        <v>182</v>
      </c>
      <c r="AA203" s="155"/>
      <c r="AB203" s="156" t="s">
        <v>184</v>
      </c>
      <c r="AC203" s="156"/>
      <c r="AD203" s="156"/>
      <c r="AE203" s="156"/>
      <c r="AF203" s="156"/>
      <c r="AG203" s="156"/>
      <c r="AH203" s="156"/>
      <c r="AI203" s="156"/>
      <c r="AJ203" s="156"/>
      <c r="AK203" s="156"/>
      <c r="AL203" s="156"/>
      <c r="AM203" s="156"/>
      <c r="AN203" s="156"/>
      <c r="AO203" s="156"/>
      <c r="AP203" s="156"/>
      <c r="AQ203" s="156"/>
      <c r="AR203" s="156"/>
      <c r="AS203" s="156"/>
      <c r="AT203" s="156"/>
      <c r="AU203" s="418"/>
      <c r="AV203" s="59"/>
    </row>
    <row r="204" spans="2:48" ht="13.5" customHeight="1" x14ac:dyDescent="0.15">
      <c r="B204" s="13"/>
      <c r="C204" s="8"/>
      <c r="D204" s="8"/>
      <c r="E204" s="159" t="s">
        <v>185</v>
      </c>
      <c r="F204" s="159"/>
      <c r="G204" s="159"/>
      <c r="H204" s="159"/>
      <c r="I204" s="159"/>
      <c r="J204" s="159"/>
      <c r="K204" s="159"/>
      <c r="L204" s="159"/>
      <c r="M204" s="159"/>
      <c r="N204" s="159"/>
      <c r="O204" s="159"/>
      <c r="P204" s="159"/>
      <c r="Q204" s="159"/>
      <c r="R204" s="159"/>
      <c r="S204" s="159"/>
      <c r="T204" s="159"/>
      <c r="U204" s="159"/>
      <c r="V204" s="159"/>
      <c r="W204" s="159"/>
      <c r="X204" s="33"/>
      <c r="Y204" s="13"/>
      <c r="Z204" s="54"/>
      <c r="AA204" s="54"/>
      <c r="AB204" s="419" t="s">
        <v>186</v>
      </c>
      <c r="AC204" s="419"/>
      <c r="AD204" s="419"/>
      <c r="AE204" s="419"/>
      <c r="AF204" s="419"/>
      <c r="AG204" s="419"/>
      <c r="AH204" s="419"/>
      <c r="AI204" s="419"/>
      <c r="AJ204" s="419"/>
      <c r="AK204" s="419"/>
      <c r="AL204" s="419"/>
      <c r="AM204" s="419"/>
      <c r="AN204" s="419"/>
      <c r="AO204" s="419"/>
      <c r="AP204" s="419"/>
      <c r="AQ204" s="419"/>
      <c r="AR204" s="419"/>
      <c r="AS204" s="419"/>
      <c r="AT204" s="419"/>
      <c r="AU204" s="57"/>
      <c r="AV204" s="59"/>
    </row>
    <row r="205" spans="2:48" ht="9.75" customHeight="1" x14ac:dyDescent="0.15">
      <c r="B205" s="13"/>
      <c r="C205" s="8"/>
      <c r="D205" s="8"/>
      <c r="E205" s="159"/>
      <c r="F205" s="159"/>
      <c r="G205" s="159"/>
      <c r="H205" s="159"/>
      <c r="I205" s="159"/>
      <c r="J205" s="159"/>
      <c r="K205" s="159"/>
      <c r="L205" s="159"/>
      <c r="M205" s="159"/>
      <c r="N205" s="159"/>
      <c r="O205" s="159"/>
      <c r="P205" s="159"/>
      <c r="Q205" s="159"/>
      <c r="R205" s="159"/>
      <c r="S205" s="159"/>
      <c r="T205" s="159"/>
      <c r="U205" s="159"/>
      <c r="V205" s="159"/>
      <c r="W205" s="159"/>
      <c r="X205" s="33"/>
      <c r="Y205" s="13"/>
      <c r="Z205" s="54"/>
      <c r="AA205" s="54"/>
      <c r="AB205" s="58"/>
      <c r="AC205" s="58"/>
      <c r="AD205" s="58"/>
      <c r="AE205" s="58"/>
      <c r="AF205" s="58"/>
      <c r="AG205" s="58"/>
      <c r="AH205" s="58"/>
      <c r="AI205" s="58"/>
      <c r="AJ205" s="58"/>
      <c r="AK205" s="58"/>
      <c r="AL205" s="58"/>
      <c r="AM205" s="58"/>
      <c r="AN205" s="58"/>
      <c r="AO205" s="58"/>
      <c r="AP205" s="58"/>
      <c r="AQ205" s="58"/>
      <c r="AR205" s="58"/>
      <c r="AS205" s="58"/>
      <c r="AT205" s="58"/>
      <c r="AU205" s="57"/>
      <c r="AV205" s="59"/>
    </row>
    <row r="206" spans="2:48" ht="7.5" customHeight="1" x14ac:dyDescent="0.15">
      <c r="B206" s="13"/>
      <c r="C206" s="8"/>
      <c r="D206" s="8"/>
      <c r="E206" s="159"/>
      <c r="F206" s="159"/>
      <c r="G206" s="159"/>
      <c r="H206" s="159"/>
      <c r="I206" s="159"/>
      <c r="J206" s="159"/>
      <c r="K206" s="159"/>
      <c r="L206" s="159"/>
      <c r="M206" s="159"/>
      <c r="N206" s="159"/>
      <c r="O206" s="159"/>
      <c r="P206" s="159"/>
      <c r="Q206" s="159"/>
      <c r="R206" s="159"/>
      <c r="S206" s="159"/>
      <c r="T206" s="159"/>
      <c r="U206" s="159"/>
      <c r="V206" s="159"/>
      <c r="W206" s="159"/>
      <c r="X206" s="33"/>
      <c r="Y206" s="13"/>
      <c r="AU206" s="61"/>
      <c r="AV206" s="59"/>
    </row>
    <row r="207" spans="2:48" ht="13.5" customHeight="1" x14ac:dyDescent="0.15">
      <c r="B207" s="13"/>
      <c r="C207" s="155" t="s">
        <v>187</v>
      </c>
      <c r="D207" s="155"/>
      <c r="E207" s="156" t="s">
        <v>188</v>
      </c>
      <c r="F207" s="156"/>
      <c r="G207" s="156"/>
      <c r="H207" s="156"/>
      <c r="I207" s="156"/>
      <c r="J207" s="156"/>
      <c r="K207" s="156"/>
      <c r="L207" s="156"/>
      <c r="M207" s="156"/>
      <c r="N207" s="156"/>
      <c r="O207" s="156"/>
      <c r="P207" s="156"/>
      <c r="Q207" s="156"/>
      <c r="R207" s="156"/>
      <c r="S207" s="156"/>
      <c r="T207" s="156"/>
      <c r="U207" s="156"/>
      <c r="V207" s="156"/>
      <c r="W207" s="156"/>
      <c r="X207" s="44"/>
      <c r="Y207" s="13"/>
      <c r="Z207" s="155" t="s">
        <v>187</v>
      </c>
      <c r="AA207" s="155"/>
      <c r="AB207" s="420" t="s">
        <v>189</v>
      </c>
      <c r="AC207" s="420"/>
      <c r="AD207" s="420"/>
      <c r="AE207" s="420"/>
      <c r="AF207" s="420"/>
      <c r="AG207" s="420"/>
      <c r="AH207" s="420"/>
      <c r="AI207" s="420"/>
      <c r="AJ207" s="420"/>
      <c r="AK207" s="420"/>
      <c r="AL207" s="420"/>
      <c r="AM207" s="420"/>
      <c r="AN207" s="420"/>
      <c r="AO207" s="420"/>
      <c r="AP207" s="420"/>
      <c r="AQ207" s="420"/>
      <c r="AR207" s="420"/>
      <c r="AS207" s="420"/>
      <c r="AT207" s="420"/>
      <c r="AU207" s="32"/>
      <c r="AV207" s="60"/>
    </row>
    <row r="208" spans="2:48" ht="13.5" customHeight="1" x14ac:dyDescent="0.15">
      <c r="B208" s="13"/>
      <c r="C208" s="54"/>
      <c r="D208" s="54"/>
      <c r="E208" s="420" t="s">
        <v>190</v>
      </c>
      <c r="F208" s="421"/>
      <c r="G208" s="421"/>
      <c r="H208" s="421"/>
      <c r="I208" s="421"/>
      <c r="J208" s="421"/>
      <c r="K208" s="421"/>
      <c r="L208" s="421"/>
      <c r="M208" s="421"/>
      <c r="N208" s="421"/>
      <c r="O208" s="421"/>
      <c r="P208" s="421"/>
      <c r="Q208" s="421"/>
      <c r="R208" s="421"/>
      <c r="S208" s="421"/>
      <c r="T208" s="421"/>
      <c r="U208" s="421"/>
      <c r="V208" s="421"/>
      <c r="W208" s="56"/>
      <c r="X208" s="44"/>
      <c r="Y208" s="13"/>
      <c r="AB208" s="420"/>
      <c r="AC208" s="420"/>
      <c r="AD208" s="420"/>
      <c r="AE208" s="420"/>
      <c r="AF208" s="420"/>
      <c r="AG208" s="420"/>
      <c r="AH208" s="420"/>
      <c r="AI208" s="420"/>
      <c r="AJ208" s="420"/>
      <c r="AK208" s="420"/>
      <c r="AL208" s="420"/>
      <c r="AM208" s="420"/>
      <c r="AN208" s="420"/>
      <c r="AO208" s="420"/>
      <c r="AP208" s="420"/>
      <c r="AQ208" s="420"/>
      <c r="AR208" s="420"/>
      <c r="AS208" s="420"/>
      <c r="AT208" s="420"/>
      <c r="AU208" s="15"/>
      <c r="AV208" s="55"/>
    </row>
    <row r="209" spans="2:48" ht="13.5" customHeight="1" x14ac:dyDescent="0.15">
      <c r="B209" s="13"/>
      <c r="C209" s="8"/>
      <c r="D209" s="8"/>
      <c r="E209" s="421"/>
      <c r="F209" s="421"/>
      <c r="G209" s="421"/>
      <c r="H209" s="421"/>
      <c r="I209" s="421"/>
      <c r="J209" s="421"/>
      <c r="K209" s="421"/>
      <c r="L209" s="421"/>
      <c r="M209" s="421"/>
      <c r="N209" s="421"/>
      <c r="O209" s="421"/>
      <c r="P209" s="421"/>
      <c r="Q209" s="421"/>
      <c r="R209" s="421"/>
      <c r="S209" s="421"/>
      <c r="T209" s="421"/>
      <c r="U209" s="421"/>
      <c r="V209" s="421"/>
      <c r="W209" s="8"/>
      <c r="X209" s="44"/>
      <c r="Y209" s="13"/>
      <c r="AB209" s="59"/>
      <c r="AC209" s="59"/>
      <c r="AD209" s="59"/>
      <c r="AE209" s="59"/>
      <c r="AF209" s="59"/>
      <c r="AG209" s="59"/>
      <c r="AH209" s="59"/>
      <c r="AI209" s="59"/>
      <c r="AJ209" s="59"/>
      <c r="AK209" s="59"/>
      <c r="AL209" s="59"/>
      <c r="AM209" s="59"/>
      <c r="AN209" s="59"/>
      <c r="AO209" s="59"/>
      <c r="AP209" s="59"/>
      <c r="AQ209" s="59"/>
      <c r="AR209" s="59"/>
      <c r="AS209" s="59"/>
      <c r="AT209" s="59"/>
      <c r="AU209" s="15"/>
      <c r="AV209" s="55"/>
    </row>
    <row r="210" spans="2:48" ht="13.5" customHeight="1" x14ac:dyDescent="0.15">
      <c r="B210" s="13"/>
      <c r="C210" s="8"/>
      <c r="D210" s="8"/>
      <c r="E210" s="56"/>
      <c r="F210" s="56"/>
      <c r="G210" s="56"/>
      <c r="H210" s="56"/>
      <c r="I210" s="56"/>
      <c r="J210" s="56"/>
      <c r="K210" s="56"/>
      <c r="L210" s="56"/>
      <c r="M210" s="56"/>
      <c r="N210" s="56"/>
      <c r="O210" s="56"/>
      <c r="P210" s="56"/>
      <c r="Q210" s="56"/>
      <c r="R210" s="56"/>
      <c r="S210" s="56"/>
      <c r="T210" s="56"/>
      <c r="U210" s="56"/>
      <c r="V210" s="56"/>
      <c r="W210" s="8"/>
      <c r="X210" s="44"/>
      <c r="Y210" s="13"/>
      <c r="Z210" s="155" t="s">
        <v>191</v>
      </c>
      <c r="AA210" s="155"/>
      <c r="AB210" s="408" t="s">
        <v>192</v>
      </c>
      <c r="AC210" s="408"/>
      <c r="AD210" s="408"/>
      <c r="AE210" s="408"/>
      <c r="AF210" s="408"/>
      <c r="AG210" s="408"/>
      <c r="AH210" s="408"/>
      <c r="AI210" s="408"/>
      <c r="AJ210" s="408"/>
      <c r="AK210" s="408"/>
      <c r="AL210" s="408"/>
      <c r="AM210" s="408"/>
      <c r="AN210" s="408"/>
      <c r="AO210" s="408"/>
      <c r="AP210" s="408"/>
      <c r="AQ210" s="408"/>
      <c r="AR210" s="408"/>
      <c r="AS210" s="408"/>
      <c r="AT210" s="408"/>
      <c r="AU210" s="57"/>
    </row>
    <row r="211" spans="2:48" ht="13.5" customHeight="1" x14ac:dyDescent="0.15">
      <c r="B211" s="13"/>
      <c r="C211" s="155" t="s">
        <v>191</v>
      </c>
      <c r="D211" s="155"/>
      <c r="E211" s="156" t="s">
        <v>328</v>
      </c>
      <c r="F211" s="156"/>
      <c r="G211" s="156"/>
      <c r="H211" s="156"/>
      <c r="I211" s="156"/>
      <c r="J211" s="156"/>
      <c r="K211" s="156"/>
      <c r="L211" s="156"/>
      <c r="M211" s="156"/>
      <c r="N211" s="156"/>
      <c r="O211" s="156"/>
      <c r="P211" s="156"/>
      <c r="Q211" s="156"/>
      <c r="R211" s="156"/>
      <c r="S211" s="156"/>
      <c r="T211" s="156"/>
      <c r="U211" s="156"/>
      <c r="V211" s="156"/>
      <c r="W211" s="156"/>
      <c r="X211" s="44"/>
      <c r="Y211" s="13"/>
      <c r="AB211" s="159" t="s">
        <v>193</v>
      </c>
      <c r="AC211" s="159"/>
      <c r="AD211" s="159"/>
      <c r="AE211" s="159"/>
      <c r="AF211" s="159"/>
      <c r="AG211" s="159"/>
      <c r="AH211" s="159"/>
      <c r="AI211" s="159"/>
      <c r="AJ211" s="159"/>
      <c r="AK211" s="159"/>
      <c r="AL211" s="159"/>
      <c r="AM211" s="159"/>
      <c r="AN211" s="159"/>
      <c r="AO211" s="159"/>
      <c r="AP211" s="159"/>
      <c r="AQ211" s="159"/>
      <c r="AR211" s="159"/>
      <c r="AS211" s="159"/>
      <c r="AT211" s="159"/>
      <c r="AU211" s="409"/>
      <c r="AV211" s="56"/>
    </row>
    <row r="212" spans="2:48" ht="13.5" customHeight="1" x14ac:dyDescent="0.15">
      <c r="B212" s="13"/>
      <c r="C212" s="8"/>
      <c r="D212" s="8"/>
      <c r="E212" s="8"/>
      <c r="F212" s="8"/>
      <c r="G212" s="8"/>
      <c r="H212" s="8"/>
      <c r="I212" s="8"/>
      <c r="J212" s="8"/>
      <c r="K212" s="8"/>
      <c r="L212" s="8"/>
      <c r="M212" s="8"/>
      <c r="N212" s="8"/>
      <c r="O212" s="8"/>
      <c r="P212" s="8"/>
      <c r="Q212" s="8"/>
      <c r="R212" s="8"/>
      <c r="S212" s="8"/>
      <c r="T212" s="8"/>
      <c r="U212" s="8"/>
      <c r="V212" s="8"/>
      <c r="W212" s="8"/>
      <c r="X212" s="44"/>
      <c r="Y212" s="13"/>
      <c r="AB212" s="159"/>
      <c r="AC212" s="159"/>
      <c r="AD212" s="159"/>
      <c r="AE212" s="159"/>
      <c r="AF212" s="159"/>
      <c r="AG212" s="159"/>
      <c r="AH212" s="159"/>
      <c r="AI212" s="159"/>
      <c r="AJ212" s="159"/>
      <c r="AK212" s="159"/>
      <c r="AL212" s="159"/>
      <c r="AM212" s="159"/>
      <c r="AN212" s="159"/>
      <c r="AO212" s="159"/>
      <c r="AP212" s="159"/>
      <c r="AQ212" s="159"/>
      <c r="AR212" s="159"/>
      <c r="AS212" s="159"/>
      <c r="AT212" s="159"/>
      <c r="AU212" s="409"/>
      <c r="AV212" s="56"/>
    </row>
    <row r="213" spans="2:48" ht="13.5" customHeight="1" x14ac:dyDescent="0.15">
      <c r="B213" s="13"/>
      <c r="C213" s="155" t="s">
        <v>194</v>
      </c>
      <c r="D213" s="155"/>
      <c r="E213" s="157" t="s">
        <v>195</v>
      </c>
      <c r="F213" s="157"/>
      <c r="G213" s="157"/>
      <c r="H213" s="157"/>
      <c r="I213" s="157"/>
      <c r="J213" s="157"/>
      <c r="K213" s="157"/>
      <c r="L213" s="157"/>
      <c r="M213" s="157"/>
      <c r="N213" s="157"/>
      <c r="O213" s="157"/>
      <c r="P213" s="157"/>
      <c r="Q213" s="157"/>
      <c r="R213" s="157"/>
      <c r="S213" s="157"/>
      <c r="T213" s="157"/>
      <c r="U213" s="157"/>
      <c r="V213" s="157"/>
      <c r="W213" s="157"/>
      <c r="X213" s="44"/>
      <c r="Y213" s="13"/>
      <c r="Z213" s="410" t="s">
        <v>194</v>
      </c>
      <c r="AA213" s="410"/>
      <c r="AB213" s="157" t="s">
        <v>196</v>
      </c>
      <c r="AC213" s="157"/>
      <c r="AD213" s="157"/>
      <c r="AE213" s="157"/>
      <c r="AF213" s="157"/>
      <c r="AG213" s="157"/>
      <c r="AH213" s="157"/>
      <c r="AI213" s="157"/>
      <c r="AJ213" s="157"/>
      <c r="AK213" s="157"/>
      <c r="AL213" s="157"/>
      <c r="AM213" s="157"/>
      <c r="AN213" s="157"/>
      <c r="AO213" s="157"/>
      <c r="AP213" s="157"/>
      <c r="AQ213" s="157"/>
      <c r="AR213" s="157"/>
      <c r="AS213" s="157"/>
      <c r="AT213" s="157"/>
      <c r="AU213" s="61"/>
      <c r="AV213" s="56"/>
    </row>
    <row r="214" spans="2:48" ht="13.5" customHeight="1" x14ac:dyDescent="0.15">
      <c r="B214" s="13"/>
      <c r="C214" s="8"/>
      <c r="D214" s="8"/>
      <c r="E214" s="8"/>
      <c r="F214" s="8"/>
      <c r="G214" s="8"/>
      <c r="H214" s="8"/>
      <c r="I214" s="8"/>
      <c r="J214" s="8"/>
      <c r="K214" s="8"/>
      <c r="L214" s="8"/>
      <c r="M214" s="8"/>
      <c r="N214" s="8"/>
      <c r="O214" s="8"/>
      <c r="P214" s="8"/>
      <c r="Q214" s="8"/>
      <c r="R214" s="8"/>
      <c r="S214" s="8"/>
      <c r="T214" s="8"/>
      <c r="U214" s="8"/>
      <c r="V214" s="8"/>
      <c r="W214" s="8"/>
      <c r="X214" s="44"/>
      <c r="Y214" s="13"/>
      <c r="Z214" s="55"/>
      <c r="AB214" s="56"/>
      <c r="AC214" s="56"/>
      <c r="AD214" s="56"/>
      <c r="AE214" s="56"/>
      <c r="AF214" s="56"/>
      <c r="AG214" s="56"/>
      <c r="AH214" s="55"/>
      <c r="AI214" s="55"/>
      <c r="AJ214" s="55"/>
      <c r="AK214" s="55"/>
      <c r="AL214" s="55"/>
      <c r="AM214" s="55"/>
      <c r="AN214" s="55"/>
      <c r="AO214" s="55"/>
      <c r="AP214" s="55"/>
      <c r="AQ214" s="55"/>
      <c r="AR214" s="55"/>
      <c r="AS214" s="16"/>
      <c r="AU214" s="15"/>
      <c r="AV214" s="72"/>
    </row>
    <row r="215" spans="2:48" ht="13.5" customHeight="1" x14ac:dyDescent="0.15">
      <c r="B215" s="13"/>
      <c r="C215" s="155" t="s">
        <v>197</v>
      </c>
      <c r="D215" s="155"/>
      <c r="E215" s="14" t="s">
        <v>198</v>
      </c>
      <c r="F215" s="14"/>
      <c r="G215" s="14"/>
      <c r="H215" s="14"/>
      <c r="I215" s="14"/>
      <c r="J215" s="14"/>
      <c r="K215" s="14"/>
      <c r="L215" s="14"/>
      <c r="M215" s="14"/>
      <c r="N215" s="14"/>
      <c r="O215" s="14"/>
      <c r="P215" s="14"/>
      <c r="Q215" s="14"/>
      <c r="R215" s="14"/>
      <c r="S215" s="14"/>
      <c r="T215" s="14"/>
      <c r="U215" s="14"/>
      <c r="V215" s="14"/>
      <c r="W215" s="14"/>
      <c r="X215" s="44"/>
      <c r="Y215" s="13"/>
      <c r="Z215" s="155" t="s">
        <v>197</v>
      </c>
      <c r="AA215" s="155"/>
      <c r="AB215" s="160" t="s">
        <v>198</v>
      </c>
      <c r="AC215" s="160"/>
      <c r="AD215" s="160"/>
      <c r="AE215" s="160"/>
      <c r="AF215" s="160"/>
      <c r="AG215" s="160"/>
      <c r="AH215" s="160"/>
      <c r="AI215" s="160"/>
      <c r="AJ215" s="160"/>
      <c r="AK215" s="160"/>
      <c r="AL215" s="160"/>
      <c r="AM215" s="160"/>
      <c r="AN215" s="160"/>
      <c r="AO215" s="160"/>
      <c r="AP215" s="160"/>
      <c r="AQ215" s="160"/>
      <c r="AR215" s="160"/>
      <c r="AS215" s="160"/>
      <c r="AT215" s="160"/>
      <c r="AU215" s="33"/>
      <c r="AV215" s="72"/>
    </row>
    <row r="216" spans="2:48" ht="13.5" customHeight="1" x14ac:dyDescent="0.15">
      <c r="B216" s="13"/>
      <c r="D216" s="22"/>
      <c r="E216" s="159" t="s">
        <v>199</v>
      </c>
      <c r="F216" s="159"/>
      <c r="G216" s="159"/>
      <c r="H216" s="159"/>
      <c r="I216" s="159"/>
      <c r="J216" s="159"/>
      <c r="K216" s="159"/>
      <c r="L216" s="159"/>
      <c r="M216" s="159"/>
      <c r="N216" s="159"/>
      <c r="O216" s="159"/>
      <c r="P216" s="159"/>
      <c r="Q216" s="159"/>
      <c r="R216" s="159"/>
      <c r="S216" s="159"/>
      <c r="T216" s="159"/>
      <c r="U216" s="159"/>
      <c r="V216" s="159"/>
      <c r="W216" s="159"/>
      <c r="X216" s="44"/>
      <c r="Y216" s="13"/>
      <c r="AB216" s="159" t="s">
        <v>199</v>
      </c>
      <c r="AC216" s="159"/>
      <c r="AD216" s="159"/>
      <c r="AE216" s="159"/>
      <c r="AF216" s="159"/>
      <c r="AG216" s="159"/>
      <c r="AH216" s="159"/>
      <c r="AI216" s="159"/>
      <c r="AJ216" s="159"/>
      <c r="AK216" s="159"/>
      <c r="AL216" s="159"/>
      <c r="AM216" s="159"/>
      <c r="AN216" s="159"/>
      <c r="AO216" s="159"/>
      <c r="AP216" s="159"/>
      <c r="AQ216" s="159"/>
      <c r="AR216" s="159"/>
      <c r="AS216" s="159"/>
      <c r="AT216" s="159"/>
      <c r="AU216" s="34"/>
      <c r="AV216" s="55"/>
    </row>
    <row r="217" spans="2:48" ht="13.5" customHeight="1" x14ac:dyDescent="0.15">
      <c r="B217" s="13"/>
      <c r="C217" s="22"/>
      <c r="D217" s="22"/>
      <c r="E217" s="159"/>
      <c r="F217" s="159"/>
      <c r="G217" s="159"/>
      <c r="H217" s="159"/>
      <c r="I217" s="159"/>
      <c r="J217" s="159"/>
      <c r="K217" s="159"/>
      <c r="L217" s="159"/>
      <c r="M217" s="159"/>
      <c r="N217" s="159"/>
      <c r="O217" s="159"/>
      <c r="P217" s="159"/>
      <c r="Q217" s="159"/>
      <c r="R217" s="159"/>
      <c r="S217" s="159"/>
      <c r="T217" s="159"/>
      <c r="U217" s="159"/>
      <c r="V217" s="159"/>
      <c r="W217" s="159"/>
      <c r="X217" s="44"/>
      <c r="Y217" s="13"/>
      <c r="Z217" s="49"/>
      <c r="AB217" s="159"/>
      <c r="AC217" s="159"/>
      <c r="AD217" s="159"/>
      <c r="AE217" s="159"/>
      <c r="AF217" s="159"/>
      <c r="AG217" s="159"/>
      <c r="AH217" s="159"/>
      <c r="AI217" s="159"/>
      <c r="AJ217" s="159"/>
      <c r="AK217" s="159"/>
      <c r="AL217" s="159"/>
      <c r="AM217" s="159"/>
      <c r="AN217" s="159"/>
      <c r="AO217" s="159"/>
      <c r="AP217" s="159"/>
      <c r="AQ217" s="159"/>
      <c r="AR217" s="159"/>
      <c r="AS217" s="159"/>
      <c r="AT217" s="159"/>
      <c r="AU217" s="34"/>
      <c r="AV217" s="55"/>
    </row>
    <row r="218" spans="2:48" ht="13.5" customHeight="1" x14ac:dyDescent="0.15">
      <c r="B218" s="13"/>
      <c r="C218" s="16"/>
      <c r="D218" s="16"/>
      <c r="E218" s="16"/>
      <c r="F218" s="16"/>
      <c r="G218" s="16"/>
      <c r="H218" s="16"/>
      <c r="I218" s="16"/>
      <c r="J218" s="16"/>
      <c r="K218" s="16"/>
      <c r="L218" s="16"/>
      <c r="M218" s="16"/>
      <c r="N218" s="16"/>
      <c r="O218" s="16"/>
      <c r="P218" s="16"/>
      <c r="Q218" s="16"/>
      <c r="R218" s="16"/>
      <c r="S218" s="16"/>
      <c r="T218" s="16"/>
      <c r="U218" s="16"/>
      <c r="V218" s="16"/>
      <c r="W218" s="16"/>
      <c r="X218" s="33"/>
      <c r="Y218" s="13"/>
      <c r="Z218" s="49"/>
      <c r="AC218" s="16"/>
      <c r="AD218" s="16"/>
      <c r="AE218" s="16"/>
      <c r="AF218" s="16"/>
      <c r="AG218" s="16"/>
      <c r="AH218" s="55"/>
      <c r="AI218" s="55"/>
      <c r="AJ218" s="55"/>
      <c r="AK218" s="55"/>
      <c r="AL218" s="55"/>
      <c r="AM218" s="55"/>
      <c r="AN218" s="55"/>
      <c r="AO218" s="71"/>
      <c r="AP218" s="71"/>
      <c r="AQ218" s="71"/>
      <c r="AR218" s="71"/>
      <c r="AS218" s="59"/>
      <c r="AT218" s="59"/>
      <c r="AU218" s="31"/>
      <c r="AV218" s="55"/>
    </row>
    <row r="219" spans="2:48" ht="18" customHeight="1" x14ac:dyDescent="0.15">
      <c r="B219" s="13"/>
      <c r="C219" s="155" t="s">
        <v>200</v>
      </c>
      <c r="D219" s="155"/>
      <c r="E219" s="158" t="s">
        <v>201</v>
      </c>
      <c r="F219" s="158"/>
      <c r="G219" s="158"/>
      <c r="H219" s="158"/>
      <c r="I219" s="158"/>
      <c r="J219" s="158"/>
      <c r="K219" s="158"/>
      <c r="L219" s="158"/>
      <c r="M219" s="158"/>
      <c r="N219" s="158"/>
      <c r="O219" s="158"/>
      <c r="P219" s="158"/>
      <c r="Q219" s="158"/>
      <c r="R219" s="158"/>
      <c r="S219" s="158"/>
      <c r="T219" s="158"/>
      <c r="U219" s="158"/>
      <c r="V219" s="158"/>
      <c r="W219" s="158"/>
      <c r="X219" s="46"/>
      <c r="Y219" s="13"/>
      <c r="Z219" s="155" t="s">
        <v>200</v>
      </c>
      <c r="AA219" s="155"/>
      <c r="AB219" s="158" t="s">
        <v>201</v>
      </c>
      <c r="AC219" s="158"/>
      <c r="AD219" s="158"/>
      <c r="AE219" s="158"/>
      <c r="AF219" s="158"/>
      <c r="AG219" s="158"/>
      <c r="AH219" s="158"/>
      <c r="AI219" s="158"/>
      <c r="AJ219" s="158"/>
      <c r="AK219" s="158"/>
      <c r="AL219" s="158"/>
      <c r="AM219" s="158"/>
      <c r="AN219" s="158"/>
      <c r="AO219" s="158"/>
      <c r="AP219" s="158"/>
      <c r="AQ219" s="158"/>
      <c r="AR219" s="158"/>
      <c r="AS219" s="158"/>
      <c r="AT219" s="158"/>
      <c r="AU219" s="31"/>
      <c r="AV219" s="59"/>
    </row>
    <row r="220" spans="2:48" ht="13.5" customHeight="1" x14ac:dyDescent="0.15">
      <c r="B220" s="13"/>
      <c r="C220" s="17"/>
      <c r="D220" s="17"/>
      <c r="E220" s="158"/>
      <c r="F220" s="158"/>
      <c r="G220" s="158"/>
      <c r="H220" s="158"/>
      <c r="I220" s="158"/>
      <c r="J220" s="158"/>
      <c r="K220" s="158"/>
      <c r="L220" s="158"/>
      <c r="M220" s="158"/>
      <c r="N220" s="158"/>
      <c r="O220" s="158"/>
      <c r="P220" s="158"/>
      <c r="Q220" s="158"/>
      <c r="R220" s="158"/>
      <c r="S220" s="158"/>
      <c r="T220" s="158"/>
      <c r="U220" s="158"/>
      <c r="V220" s="158"/>
      <c r="W220" s="158"/>
      <c r="X220" s="46"/>
      <c r="Y220" s="13"/>
      <c r="AB220" s="158"/>
      <c r="AC220" s="158"/>
      <c r="AD220" s="158"/>
      <c r="AE220" s="158"/>
      <c r="AF220" s="158"/>
      <c r="AG220" s="158"/>
      <c r="AH220" s="158"/>
      <c r="AI220" s="158"/>
      <c r="AJ220" s="158"/>
      <c r="AK220" s="158"/>
      <c r="AL220" s="158"/>
      <c r="AM220" s="158"/>
      <c r="AN220" s="158"/>
      <c r="AO220" s="158"/>
      <c r="AP220" s="158"/>
      <c r="AQ220" s="158"/>
      <c r="AR220" s="158"/>
      <c r="AS220" s="158"/>
      <c r="AT220" s="158"/>
      <c r="AU220" s="31"/>
      <c r="AV220" s="59"/>
    </row>
    <row r="221" spans="2:48" ht="13.5" customHeight="1" x14ac:dyDescent="0.15">
      <c r="B221" s="13"/>
      <c r="X221" s="45"/>
      <c r="Y221" s="13"/>
      <c r="AB221" s="71"/>
      <c r="AC221" s="71"/>
      <c r="AD221" s="71"/>
      <c r="AE221" s="71"/>
      <c r="AF221" s="71"/>
      <c r="AG221" s="71"/>
      <c r="AH221" s="71"/>
      <c r="AI221" s="71"/>
      <c r="AJ221" s="71"/>
      <c r="AK221" s="71"/>
      <c r="AL221" s="71"/>
      <c r="AM221" s="71"/>
      <c r="AN221" s="71"/>
      <c r="AO221" s="59"/>
      <c r="AP221" s="59"/>
      <c r="AQ221" s="59"/>
      <c r="AR221" s="59"/>
      <c r="AS221" s="71"/>
      <c r="AT221" s="71"/>
      <c r="AU221" s="34"/>
    </row>
    <row r="222" spans="2:48" ht="13.5" customHeight="1" x14ac:dyDescent="0.15">
      <c r="B222" s="13"/>
      <c r="C222" s="155" t="s">
        <v>202</v>
      </c>
      <c r="D222" s="155"/>
      <c r="E222" s="158" t="s">
        <v>203</v>
      </c>
      <c r="F222" s="158"/>
      <c r="G222" s="158"/>
      <c r="H222" s="158"/>
      <c r="I222" s="158"/>
      <c r="J222" s="158"/>
      <c r="K222" s="158"/>
      <c r="L222" s="158"/>
      <c r="M222" s="158"/>
      <c r="N222" s="158"/>
      <c r="O222" s="158"/>
      <c r="P222" s="158"/>
      <c r="Q222" s="158"/>
      <c r="R222" s="158"/>
      <c r="S222" s="158"/>
      <c r="T222" s="158"/>
      <c r="U222" s="158"/>
      <c r="V222" s="158"/>
      <c r="W222" s="158"/>
      <c r="X222" s="45"/>
      <c r="Y222" s="13"/>
      <c r="Z222" s="155" t="s">
        <v>202</v>
      </c>
      <c r="AA222" s="155"/>
      <c r="AB222" s="158" t="s">
        <v>203</v>
      </c>
      <c r="AC222" s="158"/>
      <c r="AD222" s="158"/>
      <c r="AE222" s="158"/>
      <c r="AF222" s="158"/>
      <c r="AG222" s="158"/>
      <c r="AH222" s="158"/>
      <c r="AI222" s="158"/>
      <c r="AJ222" s="158"/>
      <c r="AK222" s="158"/>
      <c r="AL222" s="158"/>
      <c r="AM222" s="158"/>
      <c r="AN222" s="158"/>
      <c r="AO222" s="158"/>
      <c r="AP222" s="158"/>
      <c r="AQ222" s="158"/>
      <c r="AR222" s="158"/>
      <c r="AS222" s="158"/>
      <c r="AT222" s="158"/>
      <c r="AU222" s="34"/>
      <c r="AV222" s="71"/>
    </row>
    <row r="223" spans="2:48" ht="8.25" customHeight="1" x14ac:dyDescent="0.15">
      <c r="B223" s="13"/>
      <c r="C223" s="23"/>
      <c r="D223" s="23"/>
      <c r="E223" s="158"/>
      <c r="F223" s="158"/>
      <c r="G223" s="158"/>
      <c r="H223" s="158"/>
      <c r="I223" s="158"/>
      <c r="J223" s="158"/>
      <c r="K223" s="158"/>
      <c r="L223" s="158"/>
      <c r="M223" s="158"/>
      <c r="N223" s="158"/>
      <c r="O223" s="158"/>
      <c r="P223" s="158"/>
      <c r="Q223" s="158"/>
      <c r="R223" s="158"/>
      <c r="S223" s="158"/>
      <c r="T223" s="158"/>
      <c r="U223" s="158"/>
      <c r="V223" s="158"/>
      <c r="W223" s="158"/>
      <c r="X223" s="15"/>
      <c r="Y223" s="13"/>
      <c r="AB223" s="158"/>
      <c r="AC223" s="158"/>
      <c r="AD223" s="158"/>
      <c r="AE223" s="158"/>
      <c r="AF223" s="158"/>
      <c r="AG223" s="158"/>
      <c r="AH223" s="158"/>
      <c r="AI223" s="158"/>
      <c r="AJ223" s="158"/>
      <c r="AK223" s="158"/>
      <c r="AL223" s="158"/>
      <c r="AM223" s="158"/>
      <c r="AN223" s="158"/>
      <c r="AO223" s="158"/>
      <c r="AP223" s="158"/>
      <c r="AQ223" s="158"/>
      <c r="AR223" s="158"/>
      <c r="AS223" s="158"/>
      <c r="AT223" s="158"/>
      <c r="AU223" s="34"/>
      <c r="AV223" s="71"/>
    </row>
    <row r="224" spans="2:48" ht="13.5" customHeight="1" x14ac:dyDescent="0.15">
      <c r="B224" s="13"/>
      <c r="C224" s="23"/>
      <c r="D224" s="23"/>
      <c r="E224" s="158"/>
      <c r="F224" s="158"/>
      <c r="G224" s="158"/>
      <c r="H224" s="158"/>
      <c r="I224" s="158"/>
      <c r="J224" s="158"/>
      <c r="K224" s="158"/>
      <c r="L224" s="158"/>
      <c r="M224" s="158"/>
      <c r="N224" s="158"/>
      <c r="O224" s="158"/>
      <c r="P224" s="158"/>
      <c r="Q224" s="158"/>
      <c r="R224" s="158"/>
      <c r="S224" s="158"/>
      <c r="T224" s="158"/>
      <c r="U224" s="158"/>
      <c r="V224" s="158"/>
      <c r="W224" s="158"/>
      <c r="X224" s="46"/>
      <c r="Y224" s="13"/>
      <c r="AB224" s="158"/>
      <c r="AC224" s="158"/>
      <c r="AD224" s="158"/>
      <c r="AE224" s="158"/>
      <c r="AF224" s="158"/>
      <c r="AG224" s="158"/>
      <c r="AH224" s="158"/>
      <c r="AI224" s="158"/>
      <c r="AJ224" s="158"/>
      <c r="AK224" s="158"/>
      <c r="AL224" s="158"/>
      <c r="AM224" s="158"/>
      <c r="AN224" s="158"/>
      <c r="AO224" s="158"/>
      <c r="AP224" s="158"/>
      <c r="AQ224" s="158"/>
      <c r="AR224" s="158"/>
      <c r="AS224" s="158"/>
      <c r="AT224" s="158"/>
      <c r="AU224" s="15"/>
      <c r="AV224" s="71"/>
    </row>
    <row r="225" spans="2:48" ht="13.5" customHeight="1" x14ac:dyDescent="0.15">
      <c r="B225" s="13"/>
      <c r="X225" s="46"/>
      <c r="Y225" s="13"/>
      <c r="AA225" s="59"/>
      <c r="AB225" s="158"/>
      <c r="AC225" s="158"/>
      <c r="AD225" s="158"/>
      <c r="AE225" s="158"/>
      <c r="AF225" s="158"/>
      <c r="AG225" s="158"/>
      <c r="AH225" s="158"/>
      <c r="AI225" s="158"/>
      <c r="AJ225" s="158"/>
      <c r="AK225" s="158"/>
      <c r="AL225" s="158"/>
      <c r="AM225" s="158"/>
      <c r="AN225" s="158"/>
      <c r="AO225" s="158"/>
      <c r="AP225" s="158"/>
      <c r="AQ225" s="158"/>
      <c r="AR225" s="158"/>
      <c r="AS225" s="158"/>
      <c r="AT225" s="158"/>
      <c r="AU225" s="15"/>
      <c r="AV225" s="71"/>
    </row>
    <row r="226" spans="2:48" ht="5.25" customHeight="1" x14ac:dyDescent="0.15">
      <c r="B226" s="18"/>
      <c r="C226" s="20"/>
      <c r="D226" s="20"/>
      <c r="E226" s="24"/>
      <c r="F226" s="24"/>
      <c r="G226" s="24"/>
      <c r="H226" s="24"/>
      <c r="I226" s="24"/>
      <c r="J226" s="24"/>
      <c r="K226" s="24"/>
      <c r="L226" s="24"/>
      <c r="M226" s="24"/>
      <c r="N226" s="24"/>
      <c r="O226" s="24"/>
      <c r="P226" s="24"/>
      <c r="Q226" s="24"/>
      <c r="R226" s="24"/>
      <c r="S226" s="24"/>
      <c r="T226" s="24"/>
      <c r="U226" s="24"/>
      <c r="V226" s="24"/>
      <c r="W226" s="24"/>
      <c r="X226" s="47"/>
      <c r="Y226" s="18"/>
      <c r="Z226" s="19"/>
      <c r="AA226" s="48"/>
      <c r="AB226" s="24"/>
      <c r="AC226" s="24"/>
      <c r="AD226" s="24"/>
      <c r="AE226" s="24"/>
      <c r="AF226" s="24"/>
      <c r="AG226" s="24"/>
      <c r="AH226" s="24"/>
      <c r="AI226" s="24"/>
      <c r="AJ226" s="24"/>
      <c r="AK226" s="24"/>
      <c r="AL226" s="24"/>
      <c r="AM226" s="24"/>
      <c r="AN226" s="24"/>
      <c r="AO226" s="24"/>
      <c r="AP226" s="24"/>
      <c r="AQ226" s="24"/>
      <c r="AR226" s="24"/>
      <c r="AS226" s="24"/>
      <c r="AT226" s="24"/>
      <c r="AU226" s="21"/>
      <c r="AV226" s="71"/>
    </row>
    <row r="227" spans="2:48" ht="10.5" customHeight="1" x14ac:dyDescent="0.15">
      <c r="D227" s="17"/>
      <c r="E227" s="17"/>
      <c r="F227" s="17"/>
      <c r="G227" s="17"/>
      <c r="H227" s="17"/>
      <c r="I227" s="17"/>
      <c r="J227" s="17"/>
      <c r="K227" s="17"/>
      <c r="L227" s="17"/>
      <c r="M227" s="17"/>
      <c r="N227" s="17"/>
      <c r="O227" s="17"/>
      <c r="P227" s="17"/>
      <c r="Q227" s="17"/>
      <c r="R227" s="17"/>
      <c r="S227" s="17"/>
      <c r="T227" s="17"/>
      <c r="U227" s="17"/>
      <c r="V227" s="17"/>
      <c r="W227" s="17"/>
      <c r="X227" s="17"/>
      <c r="AA227" s="17"/>
      <c r="AB227" s="71"/>
      <c r="AC227" s="71"/>
      <c r="AD227" s="71"/>
      <c r="AE227" s="71"/>
      <c r="AF227" s="71"/>
      <c r="AG227" s="71"/>
      <c r="AH227" s="71"/>
      <c r="AI227" s="71"/>
      <c r="AJ227" s="71"/>
      <c r="AK227" s="71"/>
      <c r="AL227" s="71"/>
      <c r="AM227" s="71"/>
      <c r="AN227" s="71"/>
      <c r="AO227" s="71"/>
      <c r="AP227" s="71"/>
      <c r="AQ227" s="71"/>
      <c r="AR227" s="71"/>
      <c r="AS227" s="71"/>
      <c r="AT227" s="71"/>
      <c r="AV227" s="71"/>
    </row>
    <row r="228" spans="2:48" ht="13.5" customHeight="1" x14ac:dyDescent="0.15">
      <c r="D228" s="17"/>
      <c r="E228" s="17"/>
      <c r="F228" s="17"/>
      <c r="G228" s="17"/>
      <c r="H228" s="17"/>
      <c r="I228" s="17"/>
      <c r="J228" s="17"/>
      <c r="K228" s="17"/>
      <c r="L228" s="17"/>
      <c r="M228" s="17"/>
      <c r="N228" s="17"/>
      <c r="O228" s="17"/>
      <c r="P228" s="17"/>
      <c r="Q228" s="17"/>
      <c r="R228" s="17"/>
      <c r="S228" s="17"/>
      <c r="T228" s="17"/>
      <c r="U228" s="17"/>
      <c r="V228" s="17"/>
      <c r="W228" s="17"/>
      <c r="AA228" s="17"/>
      <c r="AB228" s="17"/>
      <c r="AC228" s="17"/>
      <c r="AD228" s="17"/>
      <c r="AE228" s="17"/>
      <c r="AF228" s="17"/>
      <c r="AG228" s="17"/>
      <c r="AH228" s="17"/>
      <c r="AI228" s="17"/>
      <c r="AJ228" s="17"/>
      <c r="AK228" s="71"/>
      <c r="AL228" s="71"/>
      <c r="AM228" s="71"/>
      <c r="AN228" s="71"/>
      <c r="AO228" s="71"/>
      <c r="AP228" s="71"/>
      <c r="AQ228" s="71"/>
    </row>
    <row r="229" spans="2:48" ht="13.5" customHeight="1" x14ac:dyDescent="0.15">
      <c r="AA229" s="17"/>
      <c r="AB229" s="17"/>
      <c r="AC229" s="17"/>
      <c r="AD229" s="17"/>
      <c r="AE229" s="17"/>
      <c r="AF229" s="17"/>
      <c r="AG229" s="17"/>
      <c r="AH229" s="17"/>
      <c r="AI229" s="17"/>
      <c r="AJ229" s="17"/>
      <c r="AK229" s="71"/>
      <c r="AL229" s="71"/>
      <c r="AM229" s="71"/>
      <c r="AN229" s="71"/>
      <c r="AO229" s="71"/>
      <c r="AP229" s="71"/>
      <c r="AQ229" s="71"/>
    </row>
    <row r="230" spans="2:48" ht="13.5" customHeight="1" x14ac:dyDescent="0.15">
      <c r="AK230" s="17"/>
      <c r="AL230" s="17"/>
      <c r="AM230" s="17"/>
      <c r="AN230" s="17"/>
      <c r="AO230" s="17"/>
      <c r="AP230" s="17"/>
      <c r="AQ230" s="17"/>
    </row>
    <row r="231" spans="2:48" ht="13.5" customHeight="1" x14ac:dyDescent="0.15">
      <c r="AK231" s="17"/>
      <c r="AL231" s="17"/>
      <c r="AM231" s="17"/>
      <c r="AN231" s="17"/>
      <c r="AO231" s="17"/>
      <c r="AP231" s="17"/>
      <c r="AQ231" s="17"/>
    </row>
  </sheetData>
  <sheetProtection selectLockedCells="1"/>
  <mergeCells count="718">
    <mergeCell ref="B57:AU57"/>
    <mergeCell ref="B127:AU127"/>
    <mergeCell ref="B111:AU111"/>
    <mergeCell ref="B10:E11"/>
    <mergeCell ref="F10:I11"/>
    <mergeCell ref="B36:D36"/>
    <mergeCell ref="R36:T36"/>
    <mergeCell ref="AF153:AK154"/>
    <mergeCell ref="AF138:AQ138"/>
    <mergeCell ref="B134:AU134"/>
    <mergeCell ref="D148:H148"/>
    <mergeCell ref="I148:T148"/>
    <mergeCell ref="U148:X148"/>
    <mergeCell ref="D146:H146"/>
    <mergeCell ref="I146:T146"/>
    <mergeCell ref="U146:X146"/>
    <mergeCell ref="AA146:AE146"/>
    <mergeCell ref="AF146:AQ146"/>
    <mergeCell ref="AR146:AU146"/>
    <mergeCell ref="N45:X45"/>
    <mergeCell ref="N46:X46"/>
    <mergeCell ref="AF114:AQ114"/>
    <mergeCell ref="AB45:AF46"/>
    <mergeCell ref="AG45:AK46"/>
    <mergeCell ref="B176:C176"/>
    <mergeCell ref="D176:F176"/>
    <mergeCell ref="U176:W176"/>
    <mergeCell ref="B103:AU103"/>
    <mergeCell ref="B109:AU109"/>
    <mergeCell ref="R189:AA190"/>
    <mergeCell ref="R187:AA188"/>
    <mergeCell ref="N165:S166"/>
    <mergeCell ref="E189:Q190"/>
    <mergeCell ref="E187:Q188"/>
    <mergeCell ref="E185:Q186"/>
    <mergeCell ref="R185:AA186"/>
    <mergeCell ref="R183:AA184"/>
    <mergeCell ref="N153:S154"/>
    <mergeCell ref="U129:X129"/>
    <mergeCell ref="T153:Y154"/>
    <mergeCell ref="H153:M154"/>
    <mergeCell ref="Y128:Z129"/>
    <mergeCell ref="AA129:AE129"/>
    <mergeCell ref="T159:Y160"/>
    <mergeCell ref="X176:Y176"/>
    <mergeCell ref="Z176:AA176"/>
    <mergeCell ref="B155:G156"/>
    <mergeCell ref="H155:M156"/>
    <mergeCell ref="C203:D203"/>
    <mergeCell ref="E203:W203"/>
    <mergeCell ref="E204:W206"/>
    <mergeCell ref="C207:D207"/>
    <mergeCell ref="E207:W207"/>
    <mergeCell ref="Z203:AA203"/>
    <mergeCell ref="AB203:AU203"/>
    <mergeCell ref="AB204:AT204"/>
    <mergeCell ref="Z207:AA207"/>
    <mergeCell ref="AB207:AT208"/>
    <mergeCell ref="E208:V209"/>
    <mergeCell ref="Z210:AA210"/>
    <mergeCell ref="AB210:AT210"/>
    <mergeCell ref="AB211:AU212"/>
    <mergeCell ref="Z213:AA213"/>
    <mergeCell ref="AB213:AT213"/>
    <mergeCell ref="AR195:AU196"/>
    <mergeCell ref="R193:AA194"/>
    <mergeCell ref="T165:Y166"/>
    <mergeCell ref="AF129:AH129"/>
    <mergeCell ref="AL167:AQ168"/>
    <mergeCell ref="AB191:AJ192"/>
    <mergeCell ref="AB193:AJ194"/>
    <mergeCell ref="AF167:AK168"/>
    <mergeCell ref="AF163:AK164"/>
    <mergeCell ref="AL163:AQ164"/>
    <mergeCell ref="AF159:AK160"/>
    <mergeCell ref="AL159:AQ160"/>
    <mergeCell ref="AL155:AQ156"/>
    <mergeCell ref="AL153:AQ154"/>
    <mergeCell ref="AF155:AK156"/>
    <mergeCell ref="AI129:AQ129"/>
    <mergeCell ref="AF161:AK162"/>
    <mergeCell ref="AL161:AQ162"/>
    <mergeCell ref="AL157:AQ158"/>
    <mergeCell ref="B1:AU2"/>
    <mergeCell ref="AF119:AQ119"/>
    <mergeCell ref="AF118:AQ118"/>
    <mergeCell ref="AR120:AU120"/>
    <mergeCell ref="AR121:AU121"/>
    <mergeCell ref="AR122:AU122"/>
    <mergeCell ref="AR123:AU123"/>
    <mergeCell ref="AF124:AQ124"/>
    <mergeCell ref="AR60:AU60"/>
    <mergeCell ref="AR61:AU61"/>
    <mergeCell ref="AR62:AU62"/>
    <mergeCell ref="AR63:AU63"/>
    <mergeCell ref="AR64:AU64"/>
    <mergeCell ref="AF63:AQ63"/>
    <mergeCell ref="AF62:AQ62"/>
    <mergeCell ref="AF115:AQ115"/>
    <mergeCell ref="I115:T115"/>
    <mergeCell ref="F36:G36"/>
    <mergeCell ref="I36:J36"/>
    <mergeCell ref="K36:L36"/>
    <mergeCell ref="N36:O36"/>
    <mergeCell ref="B45:H46"/>
    <mergeCell ref="I45:M45"/>
    <mergeCell ref="I46:M46"/>
    <mergeCell ref="AK193:AQ194"/>
    <mergeCell ref="AR181:AU182"/>
    <mergeCell ref="AR183:AU184"/>
    <mergeCell ref="AR185:AU186"/>
    <mergeCell ref="AR187:AU188"/>
    <mergeCell ref="AR189:AU190"/>
    <mergeCell ref="AR191:AU192"/>
    <mergeCell ref="AK177:AU178"/>
    <mergeCell ref="AK181:AQ182"/>
    <mergeCell ref="AK179:AQ180"/>
    <mergeCell ref="AR179:AU180"/>
    <mergeCell ref="AK189:AQ190"/>
    <mergeCell ref="AK187:AQ188"/>
    <mergeCell ref="AK185:AQ186"/>
    <mergeCell ref="AK183:AQ184"/>
    <mergeCell ref="AF88:AQ88"/>
    <mergeCell ref="Y92:Z100"/>
    <mergeCell ref="I89:T89"/>
    <mergeCell ref="I100:T100"/>
    <mergeCell ref="I99:T99"/>
    <mergeCell ref="U101:X101"/>
    <mergeCell ref="AB176:AC176"/>
    <mergeCell ref="AD176:AE176"/>
    <mergeCell ref="AK191:AQ192"/>
    <mergeCell ref="AB177:AJ178"/>
    <mergeCell ref="AB179:AJ180"/>
    <mergeCell ref="AB185:AJ186"/>
    <mergeCell ref="E183:Q184"/>
    <mergeCell ref="D101:H101"/>
    <mergeCell ref="AA96:AE96"/>
    <mergeCell ref="H161:M162"/>
    <mergeCell ref="AF113:AQ113"/>
    <mergeCell ref="AF112:AQ112"/>
    <mergeCell ref="AF121:AQ121"/>
    <mergeCell ref="T157:Y158"/>
    <mergeCell ref="Z157:AE158"/>
    <mergeCell ref="AF157:AK158"/>
    <mergeCell ref="I116:T116"/>
    <mergeCell ref="D112:H112"/>
    <mergeCell ref="N155:S156"/>
    <mergeCell ref="T155:Y156"/>
    <mergeCell ref="D122:H122"/>
    <mergeCell ref="D123:H123"/>
    <mergeCell ref="D119:H119"/>
    <mergeCell ref="D121:H121"/>
    <mergeCell ref="D120:H120"/>
    <mergeCell ref="AF120:AQ120"/>
    <mergeCell ref="AF117:AQ117"/>
    <mergeCell ref="Z155:AE156"/>
    <mergeCell ref="I125:T125"/>
    <mergeCell ref="U125:X125"/>
    <mergeCell ref="D139:H139"/>
    <mergeCell ref="I139:T139"/>
    <mergeCell ref="U139:X139"/>
    <mergeCell ref="AA139:AE139"/>
    <mergeCell ref="AF139:AQ139"/>
    <mergeCell ref="U122:X122"/>
    <mergeCell ref="U124:X124"/>
    <mergeCell ref="AF123:AQ123"/>
    <mergeCell ref="AF122:AQ122"/>
    <mergeCell ref="D140:H140"/>
    <mergeCell ref="I140:T140"/>
    <mergeCell ref="U140:X140"/>
    <mergeCell ref="AF98:AQ98"/>
    <mergeCell ref="AF99:AQ99"/>
    <mergeCell ref="AA89:AE89"/>
    <mergeCell ref="AI89:AQ89"/>
    <mergeCell ref="AF89:AH89"/>
    <mergeCell ref="AA95:AE95"/>
    <mergeCell ref="AF95:AQ95"/>
    <mergeCell ref="B91:AU91"/>
    <mergeCell ref="AR99:AU99"/>
    <mergeCell ref="AA94:AE94"/>
    <mergeCell ref="AR92:AU92"/>
    <mergeCell ref="AR95:AU95"/>
    <mergeCell ref="AR96:AU96"/>
    <mergeCell ref="AR97:AU97"/>
    <mergeCell ref="AR93:AU93"/>
    <mergeCell ref="U95:X95"/>
    <mergeCell ref="AA98:AE98"/>
    <mergeCell ref="AF94:AQ94"/>
    <mergeCell ref="AA97:AE97"/>
    <mergeCell ref="AF93:AQ93"/>
    <mergeCell ref="AF92:AQ92"/>
    <mergeCell ref="B92:C101"/>
    <mergeCell ref="D92:H92"/>
    <mergeCell ref="D93:H93"/>
    <mergeCell ref="AR100:AU100"/>
    <mergeCell ref="U93:X93"/>
    <mergeCell ref="U94:X94"/>
    <mergeCell ref="AA100:AE100"/>
    <mergeCell ref="AA99:AE99"/>
    <mergeCell ref="B75:C89"/>
    <mergeCell ref="D82:H82"/>
    <mergeCell ref="D83:H83"/>
    <mergeCell ref="D84:H84"/>
    <mergeCell ref="D85:H85"/>
    <mergeCell ref="U98:X98"/>
    <mergeCell ref="D95:H95"/>
    <mergeCell ref="I86:T86"/>
    <mergeCell ref="AR86:AU86"/>
    <mergeCell ref="AF86:AQ86"/>
    <mergeCell ref="AR85:AU85"/>
    <mergeCell ref="AR84:AU84"/>
    <mergeCell ref="AA84:AE84"/>
    <mergeCell ref="AF75:AQ75"/>
    <mergeCell ref="U83:X83"/>
    <mergeCell ref="I78:T78"/>
    <mergeCell ref="I77:T77"/>
    <mergeCell ref="I97:T97"/>
    <mergeCell ref="U84:X84"/>
    <mergeCell ref="D113:H113"/>
    <mergeCell ref="D114:H114"/>
    <mergeCell ref="AR112:AU112"/>
    <mergeCell ref="AR113:AU113"/>
    <mergeCell ref="AR114:AU114"/>
    <mergeCell ref="U112:X112"/>
    <mergeCell ref="U113:X113"/>
    <mergeCell ref="U114:X114"/>
    <mergeCell ref="AR87:AU87"/>
    <mergeCell ref="AF87:AQ87"/>
    <mergeCell ref="I88:T88"/>
    <mergeCell ref="I92:T92"/>
    <mergeCell ref="I95:T95"/>
    <mergeCell ref="I94:T94"/>
    <mergeCell ref="I93:T93"/>
    <mergeCell ref="D89:H89"/>
    <mergeCell ref="D87:H87"/>
    <mergeCell ref="D88:H88"/>
    <mergeCell ref="U99:X99"/>
    <mergeCell ref="U100:X100"/>
    <mergeCell ref="I96:T96"/>
    <mergeCell ref="U96:X96"/>
    <mergeCell ref="I87:T87"/>
    <mergeCell ref="I98:T98"/>
    <mergeCell ref="B74:AU74"/>
    <mergeCell ref="D71:H71"/>
    <mergeCell ref="D72:H72"/>
    <mergeCell ref="AF78:AQ78"/>
    <mergeCell ref="AA71:AE71"/>
    <mergeCell ref="AA72:AE72"/>
    <mergeCell ref="AA83:AE83"/>
    <mergeCell ref="AR79:AU79"/>
    <mergeCell ref="AR80:AU80"/>
    <mergeCell ref="AR81:AU81"/>
    <mergeCell ref="AR82:AU82"/>
    <mergeCell ref="AR83:AU83"/>
    <mergeCell ref="AA81:AE81"/>
    <mergeCell ref="AF83:AQ83"/>
    <mergeCell ref="D80:H80"/>
    <mergeCell ref="D81:H81"/>
    <mergeCell ref="AR71:AU71"/>
    <mergeCell ref="AR72:AU72"/>
    <mergeCell ref="AR75:AU75"/>
    <mergeCell ref="AR76:AU76"/>
    <mergeCell ref="AR77:AU77"/>
    <mergeCell ref="AR78:AU78"/>
    <mergeCell ref="AF77:AQ77"/>
    <mergeCell ref="AF76:AQ76"/>
    <mergeCell ref="D70:H70"/>
    <mergeCell ref="D66:H66"/>
    <mergeCell ref="D67:H67"/>
    <mergeCell ref="D68:H68"/>
    <mergeCell ref="D69:H69"/>
    <mergeCell ref="I66:T66"/>
    <mergeCell ref="AR66:AU66"/>
    <mergeCell ref="AF66:AQ66"/>
    <mergeCell ref="U68:X68"/>
    <mergeCell ref="U66:X66"/>
    <mergeCell ref="AA66:AE66"/>
    <mergeCell ref="AA67:AE67"/>
    <mergeCell ref="AA68:AE68"/>
    <mergeCell ref="AA69:AE69"/>
    <mergeCell ref="AA70:AE70"/>
    <mergeCell ref="AR70:AU70"/>
    <mergeCell ref="AR68:AU68"/>
    <mergeCell ref="AR69:AU69"/>
    <mergeCell ref="Y58:Z72"/>
    <mergeCell ref="AA59:AE59"/>
    <mergeCell ref="I69:T69"/>
    <mergeCell ref="U59:X59"/>
    <mergeCell ref="U61:X61"/>
    <mergeCell ref="AA64:AE64"/>
    <mergeCell ref="U85:X85"/>
    <mergeCell ref="U87:X87"/>
    <mergeCell ref="I84:T84"/>
    <mergeCell ref="I83:T83"/>
    <mergeCell ref="I82:T82"/>
    <mergeCell ref="AF84:AQ84"/>
    <mergeCell ref="U75:X75"/>
    <mergeCell ref="U76:X76"/>
    <mergeCell ref="AA58:AE58"/>
    <mergeCell ref="AF85:AQ85"/>
    <mergeCell ref="AF67:AQ67"/>
    <mergeCell ref="U71:X71"/>
    <mergeCell ref="U72:X72"/>
    <mergeCell ref="I85:T85"/>
    <mergeCell ref="U58:X58"/>
    <mergeCell ref="AF80:AQ80"/>
    <mergeCell ref="AF79:AQ79"/>
    <mergeCell ref="AF70:AQ70"/>
    <mergeCell ref="AF69:AQ69"/>
    <mergeCell ref="AF68:AQ68"/>
    <mergeCell ref="AF72:AH72"/>
    <mergeCell ref="AI72:AQ72"/>
    <mergeCell ref="AA82:AE82"/>
    <mergeCell ref="AA85:AE85"/>
    <mergeCell ref="D86:H86"/>
    <mergeCell ref="AA88:AE88"/>
    <mergeCell ref="U70:X70"/>
    <mergeCell ref="U63:X63"/>
    <mergeCell ref="U64:X64"/>
    <mergeCell ref="D79:H79"/>
    <mergeCell ref="D63:H63"/>
    <mergeCell ref="I67:T67"/>
    <mergeCell ref="I63:T63"/>
    <mergeCell ref="U86:X86"/>
    <mergeCell ref="AA77:AE77"/>
    <mergeCell ref="AA78:AE78"/>
    <mergeCell ref="I75:T75"/>
    <mergeCell ref="AA79:AE79"/>
    <mergeCell ref="AA80:AE80"/>
    <mergeCell ref="U67:X67"/>
    <mergeCell ref="AA75:AE75"/>
    <mergeCell ref="AA76:AE76"/>
    <mergeCell ref="AA63:AE63"/>
    <mergeCell ref="AA87:AE87"/>
    <mergeCell ref="I76:T76"/>
    <mergeCell ref="I81:T81"/>
    <mergeCell ref="I80:T80"/>
    <mergeCell ref="I79:T79"/>
    <mergeCell ref="I65:T65"/>
    <mergeCell ref="U69:X69"/>
    <mergeCell ref="AK41:AU42"/>
    <mergeCell ref="B41:N42"/>
    <mergeCell ref="O41:Q42"/>
    <mergeCell ref="AA60:AE60"/>
    <mergeCell ref="AA61:AE61"/>
    <mergeCell ref="AA62:AE62"/>
    <mergeCell ref="I60:T60"/>
    <mergeCell ref="B49:N49"/>
    <mergeCell ref="B50:N51"/>
    <mergeCell ref="O49:X49"/>
    <mergeCell ref="O50:V51"/>
    <mergeCell ref="W50:X51"/>
    <mergeCell ref="D60:H60"/>
    <mergeCell ref="U60:X60"/>
    <mergeCell ref="I61:T61"/>
    <mergeCell ref="D61:H61"/>
    <mergeCell ref="U62:X62"/>
    <mergeCell ref="I62:T62"/>
    <mergeCell ref="B58:C72"/>
    <mergeCell ref="AF61:AQ61"/>
    <mergeCell ref="AF65:AQ65"/>
    <mergeCell ref="AL45:AN46"/>
    <mergeCell ref="AF71:AQ71"/>
    <mergeCell ref="AR67:AU67"/>
    <mergeCell ref="D75:H75"/>
    <mergeCell ref="D76:H76"/>
    <mergeCell ref="D77:H77"/>
    <mergeCell ref="D78:H78"/>
    <mergeCell ref="U65:X65"/>
    <mergeCell ref="B3:AU8"/>
    <mergeCell ref="I68:T68"/>
    <mergeCell ref="I72:T72"/>
    <mergeCell ref="I71:T71"/>
    <mergeCell ref="I70:T70"/>
    <mergeCell ref="J10:K11"/>
    <mergeCell ref="N10:O11"/>
    <mergeCell ref="R10:S11"/>
    <mergeCell ref="L10:M11"/>
    <mergeCell ref="P10:Q11"/>
    <mergeCell ref="B22:D25"/>
    <mergeCell ref="Q22:S25"/>
    <mergeCell ref="B44:AN44"/>
    <mergeCell ref="B13:AU13"/>
    <mergeCell ref="D65:H65"/>
    <mergeCell ref="B14:G15"/>
    <mergeCell ref="AA65:AE65"/>
    <mergeCell ref="H14:W15"/>
    <mergeCell ref="X14:AO15"/>
    <mergeCell ref="AP14:AU15"/>
    <mergeCell ref="B16:G19"/>
    <mergeCell ref="H17:W19"/>
    <mergeCell ref="H16:K16"/>
    <mergeCell ref="B28:N29"/>
    <mergeCell ref="AM28:AU29"/>
    <mergeCell ref="AC28:AL29"/>
    <mergeCell ref="B27:AU27"/>
    <mergeCell ref="O28:AB29"/>
    <mergeCell ref="AS16:AU17"/>
    <mergeCell ref="AP18:AR19"/>
    <mergeCell ref="AS18:AU19"/>
    <mergeCell ref="AL22:AN25"/>
    <mergeCell ref="AO22:AU25"/>
    <mergeCell ref="X17:AO19"/>
    <mergeCell ref="E22:P25"/>
    <mergeCell ref="T23:AK25"/>
    <mergeCell ref="T22:W22"/>
    <mergeCell ref="X22:AK22"/>
    <mergeCell ref="B21:AU21"/>
    <mergeCell ref="L16:W16"/>
    <mergeCell ref="X16:AA16"/>
    <mergeCell ref="AB16:AO16"/>
    <mergeCell ref="AH37:AU38"/>
    <mergeCell ref="V36:W36"/>
    <mergeCell ref="Y36:Z36"/>
    <mergeCell ref="AA36:AB36"/>
    <mergeCell ref="AD36:AE36"/>
    <mergeCell ref="S30:AB30"/>
    <mergeCell ref="AC30:AL32"/>
    <mergeCell ref="B34:AU34"/>
    <mergeCell ref="AH35:AU36"/>
    <mergeCell ref="B30:N32"/>
    <mergeCell ref="B35:Q35"/>
    <mergeCell ref="AM30:AU32"/>
    <mergeCell ref="R35:AG35"/>
    <mergeCell ref="AP16:AR17"/>
    <mergeCell ref="B40:AU40"/>
    <mergeCell ref="O30:R30"/>
    <mergeCell ref="AR65:AU65"/>
    <mergeCell ref="D58:H58"/>
    <mergeCell ref="D59:H59"/>
    <mergeCell ref="I58:T58"/>
    <mergeCell ref="AR58:AU58"/>
    <mergeCell ref="AR59:AU59"/>
    <mergeCell ref="AF58:AQ58"/>
    <mergeCell ref="AF59:AQ59"/>
    <mergeCell ref="B48:AA48"/>
    <mergeCell ref="AC49:AJ51"/>
    <mergeCell ref="B56:AU56"/>
    <mergeCell ref="O31:AB32"/>
    <mergeCell ref="D64:H64"/>
    <mergeCell ref="I59:T59"/>
    <mergeCell ref="I64:T64"/>
    <mergeCell ref="D62:H62"/>
    <mergeCell ref="AK49:AL51"/>
    <mergeCell ref="Y50:AB51"/>
    <mergeCell ref="R37:AG38"/>
    <mergeCell ref="AF60:AQ60"/>
    <mergeCell ref="B37:Q38"/>
    <mergeCell ref="AF64:AQ64"/>
    <mergeCell ref="AR88:AU88"/>
    <mergeCell ref="AF100:AH100"/>
    <mergeCell ref="AI100:AQ100"/>
    <mergeCell ref="U97:X97"/>
    <mergeCell ref="AR89:AU89"/>
    <mergeCell ref="Y75:Z89"/>
    <mergeCell ref="U77:X77"/>
    <mergeCell ref="U78:X78"/>
    <mergeCell ref="U79:X79"/>
    <mergeCell ref="U80:X80"/>
    <mergeCell ref="U81:X81"/>
    <mergeCell ref="U82:X82"/>
    <mergeCell ref="AA86:AE86"/>
    <mergeCell ref="AF82:AQ82"/>
    <mergeCell ref="AF81:AQ81"/>
    <mergeCell ref="AR98:AU98"/>
    <mergeCell ref="AF97:AQ97"/>
    <mergeCell ref="AF96:AQ96"/>
    <mergeCell ref="AR94:AU94"/>
    <mergeCell ref="U88:X88"/>
    <mergeCell ref="U89:X89"/>
    <mergeCell ref="U92:X92"/>
    <mergeCell ref="AA92:AE92"/>
    <mergeCell ref="AA93:AE93"/>
    <mergeCell ref="AF116:AQ116"/>
    <mergeCell ref="U115:X115"/>
    <mergeCell ref="U118:X118"/>
    <mergeCell ref="U116:X116"/>
    <mergeCell ref="U117:X117"/>
    <mergeCell ref="Y104:Z104"/>
    <mergeCell ref="AA104:AE104"/>
    <mergeCell ref="AR104:AU104"/>
    <mergeCell ref="U104:X104"/>
    <mergeCell ref="AF110:AQ110"/>
    <mergeCell ref="AR110:AU110"/>
    <mergeCell ref="AR115:AU115"/>
    <mergeCell ref="AR116:AU116"/>
    <mergeCell ref="Y110:Z110"/>
    <mergeCell ref="AR117:AU117"/>
    <mergeCell ref="AR118:AU118"/>
    <mergeCell ref="AA112:AE112"/>
    <mergeCell ref="AA113:AE113"/>
    <mergeCell ref="AA114:AE114"/>
    <mergeCell ref="AA115:AE115"/>
    <mergeCell ref="AA116:AE116"/>
    <mergeCell ref="AA117:AE117"/>
    <mergeCell ref="D94:H94"/>
    <mergeCell ref="D96:H96"/>
    <mergeCell ref="B153:G154"/>
    <mergeCell ref="B135:C147"/>
    <mergeCell ref="D135:H135"/>
    <mergeCell ref="I135:T135"/>
    <mergeCell ref="D138:H138"/>
    <mergeCell ref="I138:T138"/>
    <mergeCell ref="D110:H110"/>
    <mergeCell ref="I117:T117"/>
    <mergeCell ref="D115:H115"/>
    <mergeCell ref="D116:H116"/>
    <mergeCell ref="I110:T110"/>
    <mergeCell ref="I101:T101"/>
    <mergeCell ref="B128:C129"/>
    <mergeCell ref="D97:H97"/>
    <mergeCell ref="D98:H98"/>
    <mergeCell ref="D99:H99"/>
    <mergeCell ref="D100:H100"/>
    <mergeCell ref="B104:C104"/>
    <mergeCell ref="B108:AU108"/>
    <mergeCell ref="AF133:AQ133"/>
    <mergeCell ref="AR133:AU133"/>
    <mergeCell ref="D125:H125"/>
    <mergeCell ref="B157:G158"/>
    <mergeCell ref="I114:T114"/>
    <mergeCell ref="I119:T119"/>
    <mergeCell ref="B112:C124"/>
    <mergeCell ref="D147:H147"/>
    <mergeCell ref="I147:T147"/>
    <mergeCell ref="U147:X147"/>
    <mergeCell ref="AA147:AE147"/>
    <mergeCell ref="U119:X119"/>
    <mergeCell ref="U120:X120"/>
    <mergeCell ref="AA118:AE118"/>
    <mergeCell ref="AA119:AE119"/>
    <mergeCell ref="Z153:AE154"/>
    <mergeCell ref="I128:T128"/>
    <mergeCell ref="U135:X135"/>
    <mergeCell ref="Y135:Z147"/>
    <mergeCell ref="AA135:AE135"/>
    <mergeCell ref="U138:X138"/>
    <mergeCell ref="AA138:AE138"/>
    <mergeCell ref="N157:S158"/>
    <mergeCell ref="B132:AU132"/>
    <mergeCell ref="B133:C133"/>
    <mergeCell ref="D133:H133"/>
    <mergeCell ref="I133:T133"/>
    <mergeCell ref="AR128:AU128"/>
    <mergeCell ref="AR129:AU129"/>
    <mergeCell ref="D137:H137"/>
    <mergeCell ref="I137:T137"/>
    <mergeCell ref="U137:X137"/>
    <mergeCell ref="AA137:AE137"/>
    <mergeCell ref="AF137:AQ137"/>
    <mergeCell ref="AR137:AU137"/>
    <mergeCell ref="AR138:AU138"/>
    <mergeCell ref="AF135:AQ135"/>
    <mergeCell ref="AR135:AU135"/>
    <mergeCell ref="D136:H136"/>
    <mergeCell ref="I136:T136"/>
    <mergeCell ref="U136:X136"/>
    <mergeCell ref="AA136:AE136"/>
    <mergeCell ref="AF136:AQ136"/>
    <mergeCell ref="AR136:AU136"/>
    <mergeCell ref="U133:X133"/>
    <mergeCell ref="Y133:Z133"/>
    <mergeCell ref="AA133:AE133"/>
    <mergeCell ref="AR139:AU139"/>
    <mergeCell ref="B152:AQ152"/>
    <mergeCell ref="AR119:AU119"/>
    <mergeCell ref="AR124:AU124"/>
    <mergeCell ref="B159:G160"/>
    <mergeCell ref="AF165:AK166"/>
    <mergeCell ref="AL165:AQ166"/>
    <mergeCell ref="I104:T104"/>
    <mergeCell ref="B110:C110"/>
    <mergeCell ref="AF104:AH104"/>
    <mergeCell ref="AI104:AQ104"/>
    <mergeCell ref="D104:H104"/>
    <mergeCell ref="U110:X110"/>
    <mergeCell ref="AA110:AE110"/>
    <mergeCell ref="B161:G162"/>
    <mergeCell ref="N161:S162"/>
    <mergeCell ref="T161:Y162"/>
    <mergeCell ref="B163:G164"/>
    <mergeCell ref="H163:M164"/>
    <mergeCell ref="N163:S164"/>
    <mergeCell ref="Z159:AE160"/>
    <mergeCell ref="AA120:AE120"/>
    <mergeCell ref="AA121:AE121"/>
    <mergeCell ref="H159:M160"/>
    <mergeCell ref="N159:S160"/>
    <mergeCell ref="AF128:AQ128"/>
    <mergeCell ref="H157:M158"/>
    <mergeCell ref="Z165:AE166"/>
    <mergeCell ref="B201:X201"/>
    <mergeCell ref="Y201:AU201"/>
    <mergeCell ref="AN169:AQ172"/>
    <mergeCell ref="B171:G172"/>
    <mergeCell ref="H171:M172"/>
    <mergeCell ref="N171:S172"/>
    <mergeCell ref="T171:Y172"/>
    <mergeCell ref="B169:G170"/>
    <mergeCell ref="H169:M170"/>
    <mergeCell ref="E193:Q194"/>
    <mergeCell ref="N169:S170"/>
    <mergeCell ref="T169:Y170"/>
    <mergeCell ref="AR193:AU194"/>
    <mergeCell ref="Z169:AE172"/>
    <mergeCell ref="AF169:AM172"/>
    <mergeCell ref="B199:AU200"/>
    <mergeCell ref="AB183:AJ184"/>
    <mergeCell ref="E195:Q196"/>
    <mergeCell ref="AB195:AJ196"/>
    <mergeCell ref="AK195:AQ196"/>
    <mergeCell ref="R195:AA196"/>
    <mergeCell ref="AB181:AJ182"/>
    <mergeCell ref="T163:Y164"/>
    <mergeCell ref="Z163:AE164"/>
    <mergeCell ref="Z161:AE162"/>
    <mergeCell ref="B165:G166"/>
    <mergeCell ref="H165:M166"/>
    <mergeCell ref="B177:D178"/>
    <mergeCell ref="B179:D184"/>
    <mergeCell ref="E191:Q192"/>
    <mergeCell ref="N167:S168"/>
    <mergeCell ref="T167:Y168"/>
    <mergeCell ref="Z167:AE168"/>
    <mergeCell ref="B167:G168"/>
    <mergeCell ref="H167:M168"/>
    <mergeCell ref="E177:Q178"/>
    <mergeCell ref="E181:Q182"/>
    <mergeCell ref="E179:Q180"/>
    <mergeCell ref="R181:AA182"/>
    <mergeCell ref="R179:AA180"/>
    <mergeCell ref="K176:L176"/>
    <mergeCell ref="M176:N176"/>
    <mergeCell ref="O176:P176"/>
    <mergeCell ref="Q176:R176"/>
    <mergeCell ref="R177:AA178"/>
    <mergeCell ref="AB189:AJ190"/>
    <mergeCell ref="G176:H176"/>
    <mergeCell ref="C211:D211"/>
    <mergeCell ref="E211:W211"/>
    <mergeCell ref="C213:D213"/>
    <mergeCell ref="E213:W213"/>
    <mergeCell ref="C215:D215"/>
    <mergeCell ref="AB225:AT225"/>
    <mergeCell ref="E216:W217"/>
    <mergeCell ref="C219:D219"/>
    <mergeCell ref="E219:W220"/>
    <mergeCell ref="C222:D222"/>
    <mergeCell ref="E222:W224"/>
    <mergeCell ref="Z215:AA215"/>
    <mergeCell ref="AB215:AT215"/>
    <mergeCell ref="AB216:AT217"/>
    <mergeCell ref="Z219:AA219"/>
    <mergeCell ref="AB219:AT220"/>
    <mergeCell ref="Z222:AA222"/>
    <mergeCell ref="AB222:AT224"/>
    <mergeCell ref="I176:J176"/>
    <mergeCell ref="B185:D190"/>
    <mergeCell ref="B191:D196"/>
    <mergeCell ref="R191:AA192"/>
    <mergeCell ref="AB187:AJ188"/>
    <mergeCell ref="I118:T118"/>
    <mergeCell ref="D128:H128"/>
    <mergeCell ref="D129:H129"/>
    <mergeCell ref="D124:H124"/>
    <mergeCell ref="AA122:AE122"/>
    <mergeCell ref="AA123:AE123"/>
    <mergeCell ref="AA124:AE124"/>
    <mergeCell ref="I129:T129"/>
    <mergeCell ref="U128:X128"/>
    <mergeCell ref="D118:H118"/>
    <mergeCell ref="Y112:Z124"/>
    <mergeCell ref="I112:T112"/>
    <mergeCell ref="I113:T113"/>
    <mergeCell ref="I120:T120"/>
    <mergeCell ref="I121:T121"/>
    <mergeCell ref="I122:T122"/>
    <mergeCell ref="I123:T123"/>
    <mergeCell ref="I124:T124"/>
    <mergeCell ref="AA128:AE128"/>
    <mergeCell ref="D117:H117"/>
    <mergeCell ref="U123:X123"/>
    <mergeCell ref="U121:X121"/>
    <mergeCell ref="AF143:AQ143"/>
    <mergeCell ref="AR143:AU143"/>
    <mergeCell ref="AA140:AE140"/>
    <mergeCell ref="AF140:AQ140"/>
    <mergeCell ref="AR140:AU140"/>
    <mergeCell ref="AF141:AQ141"/>
    <mergeCell ref="AR141:AU141"/>
    <mergeCell ref="U145:X145"/>
    <mergeCell ref="AA145:AE145"/>
    <mergeCell ref="AF145:AQ145"/>
    <mergeCell ref="AR145:AU145"/>
    <mergeCell ref="D141:H141"/>
    <mergeCell ref="I141:T141"/>
    <mergeCell ref="U141:X141"/>
    <mergeCell ref="AA141:AE141"/>
    <mergeCell ref="AF147:AQ147"/>
    <mergeCell ref="AR147:AU147"/>
    <mergeCell ref="D144:H144"/>
    <mergeCell ref="I144:T144"/>
    <mergeCell ref="U144:X144"/>
    <mergeCell ref="AA144:AE144"/>
    <mergeCell ref="AF144:AQ144"/>
    <mergeCell ref="AR144:AU144"/>
    <mergeCell ref="D145:H145"/>
    <mergeCell ref="I145:T145"/>
    <mergeCell ref="D142:H142"/>
    <mergeCell ref="I142:T142"/>
    <mergeCell ref="U142:X142"/>
    <mergeCell ref="AA142:AE142"/>
    <mergeCell ref="AF142:AQ142"/>
    <mergeCell ref="AR142:AU142"/>
    <mergeCell ref="D143:H143"/>
    <mergeCell ref="I143:T143"/>
    <mergeCell ref="U143:X143"/>
    <mergeCell ref="AA143:AE143"/>
  </mergeCells>
  <phoneticPr fontId="1"/>
  <dataValidations count="3">
    <dataValidation showDropDown="1" showInputMessage="1" showErrorMessage="1" sqref="U133:X133 U135:X148 AR133:AU133 AR135:AU147"/>
    <dataValidation type="list" allowBlank="1" showInputMessage="1" showErrorMessage="1" sqref="U75:X89 AR75:AU89 U92:X101 AR92:AU100 U104:X104 AR104:AU104 U110:X110 AR110:AU110 U112:X125 AR112:AU124 U128:X129 AR128:AU129 AS16:AU17 AS18:AU19">
      <formula1>"○"</formula1>
    </dataValidation>
    <dataValidation type="list" allowBlank="1" showInputMessage="1" showErrorMessage="1" sqref="U58:X72 AR125:AU125 AR58:AU72 AR148:AU148">
      <formula1>#REF!</formula1>
    </dataValidation>
  </dataValidations>
  <printOptions horizontalCentered="1"/>
  <pageMargins left="0.59055118110236227" right="0.19685039370078741" top="0.91" bottom="0.39370078740157483" header="0.31496062992125984" footer="0.31496062992125984"/>
  <pageSetup paperSize="9" orientation="portrait" r:id="rId1"/>
  <headerFooter>
    <oddFooter>&amp;C&amp;P／&amp;N</oddFooter>
  </headerFooter>
  <rowBreaks count="4" manualBreakCount="4">
    <brk id="53" max="16383" man="1"/>
    <brk id="105" max="16383" man="1"/>
    <brk id="149" max="16383" man="1"/>
    <brk id="197"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[1]Sheet3!#REF!</xm:f>
          </x14:formula1>
          <xm:sqref>AT101:AU102 AV104 AV75:AV89 AV58:AV72 AT90:AU90 U90:X90 AV73:AV74 AV90:AV103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54"/>
  <sheetViews>
    <sheetView workbookViewId="0">
      <selection activeCell="A25" sqref="A25"/>
    </sheetView>
  </sheetViews>
  <sheetFormatPr defaultRowHeight="16.5" customHeight="1" x14ac:dyDescent="0.15"/>
  <cols>
    <col min="1" max="1" width="8.875" style="107" customWidth="1"/>
    <col min="2" max="2" width="125.75" bestFit="1" customWidth="1"/>
  </cols>
  <sheetData>
    <row r="1" spans="1:2" ht="16.5" customHeight="1" x14ac:dyDescent="0.15">
      <c r="A1" s="107" t="s">
        <v>298</v>
      </c>
      <c r="B1" t="s">
        <v>297</v>
      </c>
    </row>
    <row r="2" spans="1:2" ht="16.5" customHeight="1" x14ac:dyDescent="0.15">
      <c r="A2" s="107" t="str">
        <f>IF(申請書様式!F10="","○",IF(申請書様式!L10="","○",IF(申請書様式!P10="","○","")))</f>
        <v>○</v>
      </c>
      <c r="B2" t="s">
        <v>248</v>
      </c>
    </row>
    <row r="3" spans="1:2" ht="16.5" customHeight="1" x14ac:dyDescent="0.15">
      <c r="A3" s="107" t="str">
        <f>IF(申請書様式!B16="","○","")</f>
        <v>○</v>
      </c>
      <c r="B3" t="s">
        <v>249</v>
      </c>
    </row>
    <row r="4" spans="1:2" ht="16.5" customHeight="1" x14ac:dyDescent="0.15">
      <c r="A4" s="107" t="str">
        <f>IF(申請書様式!H17="","○","")</f>
        <v>○</v>
      </c>
      <c r="B4" t="s">
        <v>250</v>
      </c>
    </row>
    <row r="5" spans="1:2" ht="16.5" customHeight="1" x14ac:dyDescent="0.15">
      <c r="A5" s="107" t="str">
        <f>IF(申請書様式!X17="","○","")</f>
        <v>○</v>
      </c>
      <c r="B5" t="s">
        <v>251</v>
      </c>
    </row>
    <row r="6" spans="1:2" ht="16.5" customHeight="1" x14ac:dyDescent="0.15">
      <c r="A6" s="107" t="str">
        <f>IF(AND(申請書様式!AS16="",申請書様式!AS18=""),"○","")</f>
        <v>○</v>
      </c>
      <c r="B6" t="s">
        <v>252</v>
      </c>
    </row>
    <row r="7" spans="1:2" ht="16.5" customHeight="1" x14ac:dyDescent="0.15">
      <c r="A7" s="107" t="str">
        <f>IF(AND(申請書様式!AS16="○",申請書様式!AS18="○"),"○","")</f>
        <v/>
      </c>
      <c r="B7" t="s">
        <v>299</v>
      </c>
    </row>
    <row r="8" spans="1:2" ht="16.5" customHeight="1" x14ac:dyDescent="0.15">
      <c r="A8" s="107" t="str">
        <f>IF(申請書様式!E22="","○","")</f>
        <v>○</v>
      </c>
      <c r="B8" t="s">
        <v>253</v>
      </c>
    </row>
    <row r="9" spans="1:2" ht="16.5" customHeight="1" x14ac:dyDescent="0.15">
      <c r="A9" s="107" t="str">
        <f>IF(申請書様式!T23="","○","")</f>
        <v>○</v>
      </c>
      <c r="B9" t="s">
        <v>254</v>
      </c>
    </row>
    <row r="10" spans="1:2" ht="16.5" customHeight="1" x14ac:dyDescent="0.15">
      <c r="A10" s="107" t="str">
        <f>IF(申請書様式!B30="","○","")</f>
        <v>○</v>
      </c>
      <c r="B10" t="s">
        <v>256</v>
      </c>
    </row>
    <row r="11" spans="1:2" ht="16.5" customHeight="1" x14ac:dyDescent="0.15">
      <c r="A11" s="107" t="str">
        <f>IF(申請書様式!O31="","○","")</f>
        <v>○</v>
      </c>
      <c r="B11" t="s">
        <v>255</v>
      </c>
    </row>
    <row r="12" spans="1:2" ht="16.5" customHeight="1" x14ac:dyDescent="0.15">
      <c r="A12" s="107" t="str">
        <f>IF(申請書様式!AC30="","○","")</f>
        <v>○</v>
      </c>
      <c r="B12" t="s">
        <v>257</v>
      </c>
    </row>
    <row r="13" spans="1:2" ht="16.5" customHeight="1" x14ac:dyDescent="0.15">
      <c r="A13" s="107" t="str">
        <f>IF(申請書様式!AM30="","○","")</f>
        <v>○</v>
      </c>
      <c r="B13" t="s">
        <v>258</v>
      </c>
    </row>
    <row r="14" spans="1:2" ht="16.5" customHeight="1" x14ac:dyDescent="0.15">
      <c r="A14" s="107" t="str">
        <f>IF(申請書様式!B37="","○","")</f>
        <v>○</v>
      </c>
      <c r="B14" t="s">
        <v>259</v>
      </c>
    </row>
    <row r="15" spans="1:2" ht="16.5" customHeight="1" x14ac:dyDescent="0.15">
      <c r="A15" s="107" t="str">
        <f>IF(申請書様式!R37="","○","")</f>
        <v>○</v>
      </c>
      <c r="B15" t="s">
        <v>260</v>
      </c>
    </row>
    <row r="16" spans="1:2" ht="16.5" customHeight="1" x14ac:dyDescent="0.15">
      <c r="A16" s="107" t="str">
        <f>IF(申請書様式!B41="","○","")</f>
        <v>○</v>
      </c>
      <c r="B16" t="s">
        <v>261</v>
      </c>
    </row>
    <row r="17" spans="1:2" ht="16.5" customHeight="1" x14ac:dyDescent="0.15">
      <c r="A17" s="107" t="str">
        <f>IF(申請書様式!N45="","○","")</f>
        <v>○</v>
      </c>
      <c r="B17" t="s">
        <v>262</v>
      </c>
    </row>
    <row r="18" spans="1:2" ht="16.5" customHeight="1" x14ac:dyDescent="0.15">
      <c r="A18" s="107" t="str">
        <f>IF(申請書様式!N46="","○","")</f>
        <v>○</v>
      </c>
      <c r="B18" t="s">
        <v>263</v>
      </c>
    </row>
    <row r="19" spans="1:2" ht="16.5" customHeight="1" x14ac:dyDescent="0.15">
      <c r="A19" s="107" t="str">
        <f>IF(申請書様式!B50="","○","")</f>
        <v>○</v>
      </c>
      <c r="B19" t="s">
        <v>264</v>
      </c>
    </row>
    <row r="20" spans="1:2" ht="16.5" customHeight="1" x14ac:dyDescent="0.15">
      <c r="A20" s="107" t="str">
        <f>IF(申請書様式!AC49="","○","")</f>
        <v>○</v>
      </c>
      <c r="B20" t="s">
        <v>265</v>
      </c>
    </row>
    <row r="21" spans="1:2" ht="16.5" customHeight="1" x14ac:dyDescent="0.15">
      <c r="A21" s="107" t="str">
        <f>IF(AND(申請書様式!U110="○",申請書様式!U133=""),"○","")</f>
        <v/>
      </c>
      <c r="B21" t="s">
        <v>270</v>
      </c>
    </row>
    <row r="22" spans="1:2" ht="16.5" customHeight="1" x14ac:dyDescent="0.15">
      <c r="A22" s="107" t="str">
        <f>IF(AND(申請書様式!AR110="○",申請書様式!AR133=""),"○","")</f>
        <v/>
      </c>
      <c r="B22" t="s">
        <v>271</v>
      </c>
    </row>
    <row r="23" spans="1:2" ht="16.5" customHeight="1" x14ac:dyDescent="0.15">
      <c r="A23" s="107" t="str">
        <f>IF(AND(申請書様式!U112="○",申請書様式!U135=""),"○","")</f>
        <v/>
      </c>
      <c r="B23" t="s">
        <v>272</v>
      </c>
    </row>
    <row r="24" spans="1:2" ht="16.5" customHeight="1" x14ac:dyDescent="0.15">
      <c r="A24" s="107" t="str">
        <f>IF(AND(申請書様式!U113="○",申請書様式!U136=""),"○","")</f>
        <v/>
      </c>
      <c r="B24" t="s">
        <v>273</v>
      </c>
    </row>
    <row r="25" spans="1:2" ht="16.5" customHeight="1" x14ac:dyDescent="0.15">
      <c r="A25" s="107" t="str">
        <f>IF(AND(申請書様式!U114="○",申請書様式!U137=""),"○","")</f>
        <v/>
      </c>
      <c r="B25" t="s">
        <v>274</v>
      </c>
    </row>
    <row r="26" spans="1:2" ht="16.5" customHeight="1" x14ac:dyDescent="0.15">
      <c r="A26" s="107" t="str">
        <f>IF(AND(申請書様式!U115="○",申請書様式!U138=""),"○","")</f>
        <v/>
      </c>
      <c r="B26" t="s">
        <v>275</v>
      </c>
    </row>
    <row r="27" spans="1:2" ht="16.5" customHeight="1" x14ac:dyDescent="0.15">
      <c r="A27" s="107" t="str">
        <f>IF(AND(申請書様式!U116="○",申請書様式!U139=""),"○","")</f>
        <v/>
      </c>
      <c r="B27" t="s">
        <v>301</v>
      </c>
    </row>
    <row r="28" spans="1:2" ht="16.5" customHeight="1" x14ac:dyDescent="0.15">
      <c r="A28" s="107" t="str">
        <f>IF(AND(申請書様式!U117="○",申請書様式!U140=""),"○","")</f>
        <v/>
      </c>
      <c r="B28" t="s">
        <v>300</v>
      </c>
    </row>
    <row r="29" spans="1:2" ht="16.5" customHeight="1" x14ac:dyDescent="0.15">
      <c r="A29" s="107" t="str">
        <f>IF(AND(申請書様式!U118="○",申請書様式!U141=""),"○","")</f>
        <v/>
      </c>
      <c r="B29" t="s">
        <v>276</v>
      </c>
    </row>
    <row r="30" spans="1:2" ht="16.5" customHeight="1" x14ac:dyDescent="0.15">
      <c r="A30" s="107" t="str">
        <f>IF(AND(申請書様式!U119="○",申請書様式!U142=""),"○","")</f>
        <v/>
      </c>
      <c r="B30" t="s">
        <v>277</v>
      </c>
    </row>
    <row r="31" spans="1:2" ht="16.5" customHeight="1" x14ac:dyDescent="0.15">
      <c r="A31" s="107" t="str">
        <f>IF(AND(申請書様式!U120="○",申請書様式!U143=""),"○","")</f>
        <v/>
      </c>
      <c r="B31" t="s">
        <v>278</v>
      </c>
    </row>
    <row r="32" spans="1:2" ht="16.5" customHeight="1" x14ac:dyDescent="0.15">
      <c r="A32" s="107" t="str">
        <f>IF(AND(申請書様式!U121="○",申請書様式!U144=""),"○","")</f>
        <v/>
      </c>
      <c r="B32" t="s">
        <v>279</v>
      </c>
    </row>
    <row r="33" spans="1:2" ht="16.5" customHeight="1" x14ac:dyDescent="0.15">
      <c r="A33" s="107" t="str">
        <f>IF(AND(申請書様式!U122="○",申請書様式!U145=""),"○","")</f>
        <v/>
      </c>
      <c r="B33" t="s">
        <v>280</v>
      </c>
    </row>
    <row r="34" spans="1:2" ht="16.5" customHeight="1" x14ac:dyDescent="0.15">
      <c r="A34" s="107" t="str">
        <f>IF(AND(申請書様式!U123="○",申請書様式!U146=""),"○","")</f>
        <v/>
      </c>
      <c r="B34" t="s">
        <v>281</v>
      </c>
    </row>
    <row r="35" spans="1:2" ht="16.5" customHeight="1" x14ac:dyDescent="0.15">
      <c r="A35" s="107" t="str">
        <f>IF(AND(申請書様式!U124="○",申請書様式!U147=""),"○","")</f>
        <v/>
      </c>
      <c r="B35" t="s">
        <v>282</v>
      </c>
    </row>
    <row r="36" spans="1:2" ht="16.5" customHeight="1" x14ac:dyDescent="0.15">
      <c r="A36" s="107" t="str">
        <f>IF(AND(申請書様式!U125="○",申請書様式!U148=""),"○","")</f>
        <v/>
      </c>
      <c r="B36" t="s">
        <v>283</v>
      </c>
    </row>
    <row r="37" spans="1:2" ht="16.5" customHeight="1" x14ac:dyDescent="0.15">
      <c r="A37" s="107" t="str">
        <f>IF(AND(申請書様式!AR112="○",申請書様式!AR135=""),"○","")</f>
        <v/>
      </c>
      <c r="B37" t="s">
        <v>284</v>
      </c>
    </row>
    <row r="38" spans="1:2" ht="16.5" customHeight="1" x14ac:dyDescent="0.15">
      <c r="A38" s="107" t="str">
        <f>IF(AND(申請書様式!AR113="○",申請書様式!AR136=""),"○","")</f>
        <v/>
      </c>
      <c r="B38" t="s">
        <v>285</v>
      </c>
    </row>
    <row r="39" spans="1:2" ht="16.5" customHeight="1" x14ac:dyDescent="0.15">
      <c r="A39" s="107" t="str">
        <f>IF(AND(申請書様式!AR114="○",申請書様式!AR137=""),"○","")</f>
        <v/>
      </c>
      <c r="B39" t="s">
        <v>286</v>
      </c>
    </row>
    <row r="40" spans="1:2" ht="16.5" customHeight="1" x14ac:dyDescent="0.15">
      <c r="A40" s="107" t="str">
        <f>IF(AND(申請書様式!AR115="○",申請書様式!AR138=""),"○","")</f>
        <v/>
      </c>
      <c r="B40" t="s">
        <v>287</v>
      </c>
    </row>
    <row r="41" spans="1:2" ht="16.5" customHeight="1" x14ac:dyDescent="0.15">
      <c r="A41" s="107" t="str">
        <f>IF(AND(申請書様式!AR116="○",申請書様式!AR139=""),"○","")</f>
        <v/>
      </c>
      <c r="B41" t="s">
        <v>288</v>
      </c>
    </row>
    <row r="42" spans="1:2" ht="16.5" customHeight="1" x14ac:dyDescent="0.15">
      <c r="A42" s="107" t="str">
        <f>IF(AND(申請書様式!AR117="○",申請書様式!AR140=""),"○","")</f>
        <v/>
      </c>
      <c r="B42" t="s">
        <v>289</v>
      </c>
    </row>
    <row r="43" spans="1:2" ht="16.5" customHeight="1" x14ac:dyDescent="0.15">
      <c r="A43" s="107" t="str">
        <f>IF(AND(申請書様式!AR118="○",申請書様式!AR141=""),"○","")</f>
        <v/>
      </c>
      <c r="B43" t="s">
        <v>290</v>
      </c>
    </row>
    <row r="44" spans="1:2" ht="16.5" customHeight="1" x14ac:dyDescent="0.15">
      <c r="A44" s="107" t="str">
        <f>IF(AND(申請書様式!AR119="○",申請書様式!AR142=""),"○","")</f>
        <v/>
      </c>
      <c r="B44" t="s">
        <v>291</v>
      </c>
    </row>
    <row r="45" spans="1:2" ht="16.5" customHeight="1" x14ac:dyDescent="0.15">
      <c r="A45" s="107" t="str">
        <f>IF(AND(申請書様式!AR120="○",申請書様式!AR143=""),"○","")</f>
        <v/>
      </c>
      <c r="B45" t="s">
        <v>292</v>
      </c>
    </row>
    <row r="46" spans="1:2" ht="16.5" customHeight="1" x14ac:dyDescent="0.15">
      <c r="A46" s="107" t="str">
        <f>IF(AND(申請書様式!AR121="○",申請書様式!AR144=""),"○","")</f>
        <v/>
      </c>
      <c r="B46" t="s">
        <v>293</v>
      </c>
    </row>
    <row r="47" spans="1:2" ht="16.5" customHeight="1" x14ac:dyDescent="0.15">
      <c r="A47" s="107" t="str">
        <f>IF(AND(申請書様式!AR122="○",申請書様式!AR145=""),"○","")</f>
        <v/>
      </c>
      <c r="B47" t="s">
        <v>294</v>
      </c>
    </row>
    <row r="48" spans="1:2" ht="16.5" customHeight="1" x14ac:dyDescent="0.15">
      <c r="A48" s="107" t="str">
        <f>IF(AND(申請書様式!AR123="○",申請書様式!AR146=""),"○","")</f>
        <v/>
      </c>
      <c r="B48" t="s">
        <v>295</v>
      </c>
    </row>
    <row r="49" spans="1:2" ht="16.5" customHeight="1" x14ac:dyDescent="0.15">
      <c r="A49" s="107" t="str">
        <f>IF(AND(申請書様式!AR124="○",申請書様式!AR147=""),"○","")</f>
        <v/>
      </c>
      <c r="B49" t="s">
        <v>296</v>
      </c>
    </row>
    <row r="50" spans="1:2" ht="16.5" customHeight="1" x14ac:dyDescent="0.15">
      <c r="A50" s="107" t="str">
        <f>IF(AND(申請書様式!U128="○",申請書様式!AF169=""),"○","")</f>
        <v/>
      </c>
      <c r="B50" t="s">
        <v>302</v>
      </c>
    </row>
    <row r="51" spans="1:2" ht="16.5" customHeight="1" x14ac:dyDescent="0.15">
      <c r="A51" s="107" t="str">
        <f>IF(AND(申請書様式!U129="○",申請書様式!AF169=""),"○","")</f>
        <v/>
      </c>
      <c r="B51" t="s">
        <v>303</v>
      </c>
    </row>
    <row r="52" spans="1:2" ht="16.5" customHeight="1" x14ac:dyDescent="0.15">
      <c r="A52" s="107" t="str">
        <f>IF(AND(申請書様式!AR128="○",申請書様式!AF169=""),"○","")</f>
        <v/>
      </c>
      <c r="B52" t="s">
        <v>304</v>
      </c>
    </row>
    <row r="53" spans="1:2" ht="16.5" customHeight="1" x14ac:dyDescent="0.15">
      <c r="A53" s="107" t="str">
        <f>IF(AND(申請書様式!AR129="○",申請書様式!AF169=""),"○","")</f>
        <v/>
      </c>
      <c r="B53" t="s">
        <v>305</v>
      </c>
    </row>
    <row r="54" spans="1:2" ht="16.5" customHeight="1" x14ac:dyDescent="0.15">
      <c r="A54" s="107">
        <f>COUNTIF(A2:A53,"○")</f>
        <v>18</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0000"/>
  </sheetPr>
  <dimension ref="A3:AR106"/>
  <sheetViews>
    <sheetView showGridLines="0" showZeros="0" zoomScaleNormal="100" zoomScaleSheetLayoutView="100" workbookViewId="0">
      <selection activeCell="AB29" sqref="AB29"/>
    </sheetView>
  </sheetViews>
  <sheetFormatPr defaultColWidth="2" defaultRowHeight="13.5" customHeight="1" x14ac:dyDescent="0.15"/>
  <cols>
    <col min="1" max="4" width="2" style="1"/>
    <col min="5" max="5" width="2.125" style="1" customWidth="1"/>
    <col min="6" max="23" width="2" style="1"/>
    <col min="24" max="24" width="2" style="1" customWidth="1"/>
    <col min="25" max="43" width="2" style="1"/>
    <col min="44" max="44" width="2.875" style="1" customWidth="1"/>
    <col min="45" max="16384" width="2" style="1"/>
  </cols>
  <sheetData>
    <row r="3" spans="1:44" ht="18" customHeight="1" x14ac:dyDescent="0.15">
      <c r="A3" s="81"/>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row>
    <row r="4" spans="1:44" ht="18" customHeight="1" x14ac:dyDescent="0.15">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502" t="s">
        <v>333</v>
      </c>
      <c r="AG4" s="502"/>
      <c r="AH4" s="502"/>
      <c r="AI4" s="502"/>
      <c r="AJ4" s="502"/>
      <c r="AK4" s="502"/>
      <c r="AL4" s="502"/>
      <c r="AM4" s="502"/>
      <c r="AN4" s="502"/>
      <c r="AO4" s="502"/>
      <c r="AP4" s="502"/>
      <c r="AQ4" s="502"/>
      <c r="AR4" s="84"/>
    </row>
    <row r="5" spans="1:44" ht="18" customHeight="1" x14ac:dyDescent="0.15">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2"/>
      <c r="AK5" s="82"/>
      <c r="AL5" s="82"/>
      <c r="AM5" s="82"/>
      <c r="AN5" s="82"/>
      <c r="AO5" s="82"/>
      <c r="AP5" s="82"/>
      <c r="AQ5" s="82"/>
      <c r="AR5" s="82"/>
    </row>
    <row r="6" spans="1:44" ht="18" customHeight="1" x14ac:dyDescent="0.15">
      <c r="A6" s="81">
        <f>申請書様式!B16</f>
        <v>0</v>
      </c>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row>
    <row r="7" spans="1:44" ht="18" customHeight="1" x14ac:dyDescent="0.15">
      <c r="A7" s="81"/>
      <c r="B7" s="81">
        <f>申請書様式!H17</f>
        <v>0</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row>
    <row r="8" spans="1:44" ht="9.75" customHeight="1" x14ac:dyDescent="0.15">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row>
    <row r="9" spans="1:44" ht="18" customHeight="1" x14ac:dyDescent="0.15">
      <c r="A9" s="81"/>
      <c r="B9" s="81"/>
      <c r="C9" s="81" t="str">
        <f>申請書様式!X17&amp;"　様"</f>
        <v>　様</v>
      </c>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row>
    <row r="10" spans="1:44" ht="18" customHeight="1" x14ac:dyDescent="0.15">
      <c r="A10" s="81"/>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row>
    <row r="11" spans="1:44" ht="18" customHeight="1" x14ac:dyDescent="0.1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t="s">
        <v>219</v>
      </c>
      <c r="AF11" s="81"/>
      <c r="AH11" s="81"/>
      <c r="AI11" s="81"/>
      <c r="AJ11" s="81"/>
      <c r="AK11" s="81"/>
      <c r="AL11" s="81"/>
      <c r="AM11" s="81"/>
      <c r="AN11" s="81"/>
      <c r="AO11" s="81"/>
      <c r="AP11" s="81"/>
      <c r="AQ11" s="81"/>
      <c r="AR11" s="81"/>
    </row>
    <row r="12" spans="1:44" ht="18" customHeight="1" x14ac:dyDescent="0.15">
      <c r="A12" s="81"/>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t="s">
        <v>220</v>
      </c>
      <c r="AI12" s="81"/>
      <c r="AJ12" s="81"/>
      <c r="AK12" s="81"/>
      <c r="AL12" s="81"/>
      <c r="AM12" s="81"/>
      <c r="AN12" s="81"/>
      <c r="AO12" s="81"/>
      <c r="AP12" s="81"/>
      <c r="AQ12" s="81"/>
      <c r="AR12" s="81"/>
    </row>
    <row r="13" spans="1:44" ht="18" customHeight="1" x14ac:dyDescent="0.15">
      <c r="A13" s="81"/>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row>
    <row r="14" spans="1:44" ht="18" customHeight="1" x14ac:dyDescent="0.1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row>
    <row r="15" spans="1:44" ht="18" customHeight="1" x14ac:dyDescent="0.15">
      <c r="A15" s="339" t="s">
        <v>221</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339"/>
      <c r="AN15" s="339"/>
      <c r="AO15" s="339"/>
      <c r="AP15" s="339"/>
      <c r="AQ15" s="339"/>
      <c r="AR15" s="339"/>
    </row>
    <row r="16" spans="1:44" ht="18" customHeight="1" x14ac:dyDescent="0.15">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row>
    <row r="17" spans="1:44" ht="18" customHeight="1" x14ac:dyDescent="0.15">
      <c r="A17" s="81"/>
      <c r="B17" s="81"/>
      <c r="C17" s="81" t="s">
        <v>327</v>
      </c>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row>
    <row r="18" spans="1:44" ht="18" customHeight="1" x14ac:dyDescent="0.15">
      <c r="A18" s="81"/>
      <c r="B18" s="81"/>
      <c r="C18" s="81" t="s">
        <v>233</v>
      </c>
      <c r="D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row>
    <row r="19" spans="1:44" ht="18" customHeight="1" x14ac:dyDescent="0.1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row>
    <row r="20" spans="1:44" ht="18" customHeight="1" x14ac:dyDescent="0.15">
      <c r="A20" s="81"/>
      <c r="B20" s="81"/>
      <c r="C20" s="81"/>
      <c r="D20" s="81"/>
      <c r="E20" s="81"/>
      <c r="F20" s="81"/>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row>
    <row r="21" spans="1:44" ht="18" customHeight="1" x14ac:dyDescent="0.15">
      <c r="A21" s="339" t="s">
        <v>222</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c r="AL21" s="339"/>
      <c r="AM21" s="339"/>
      <c r="AN21" s="339"/>
      <c r="AO21" s="339"/>
      <c r="AP21" s="339"/>
      <c r="AQ21" s="339"/>
      <c r="AR21" s="339"/>
    </row>
    <row r="22" spans="1:44" ht="18" customHeight="1" x14ac:dyDescent="0.15">
      <c r="A22" s="81"/>
      <c r="B22" s="81"/>
      <c r="C22" s="81"/>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row>
    <row r="23" spans="1:44" ht="18" customHeight="1" x14ac:dyDescent="0.1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row>
    <row r="24" spans="1:44" ht="18" customHeight="1" x14ac:dyDescent="0.15">
      <c r="A24" s="81"/>
      <c r="B24" s="81"/>
      <c r="C24" s="81"/>
      <c r="D24" s="81"/>
      <c r="E24" s="81" t="s">
        <v>223</v>
      </c>
      <c r="G24" s="81"/>
      <c r="H24" s="81"/>
      <c r="I24" s="81"/>
      <c r="J24" s="81"/>
      <c r="K24" s="81"/>
      <c r="L24" s="81"/>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row>
    <row r="25" spans="1:44" ht="4.5" customHeight="1" x14ac:dyDescent="0.15">
      <c r="A25" s="81"/>
      <c r="B25" s="81"/>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row>
    <row r="26" spans="1:44" ht="18" customHeight="1" x14ac:dyDescent="0.15">
      <c r="A26" s="81"/>
      <c r="B26" s="81"/>
      <c r="C26" s="81"/>
      <c r="D26" s="81"/>
      <c r="E26" s="81"/>
      <c r="F26" s="81"/>
      <c r="G26" s="439" t="s">
        <v>334</v>
      </c>
      <c r="H26" s="439"/>
      <c r="I26" s="439"/>
      <c r="J26" s="439"/>
      <c r="K26" s="439"/>
      <c r="L26" s="439"/>
      <c r="M26" s="439"/>
      <c r="N26" s="439"/>
      <c r="O26" s="439"/>
      <c r="P26" s="439"/>
      <c r="Q26" s="439"/>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row>
    <row r="27" spans="1:44" ht="18" customHeight="1" x14ac:dyDescent="0.15">
      <c r="A27" s="81"/>
      <c r="B27" s="81"/>
      <c r="C27" s="81"/>
      <c r="D27" s="81"/>
      <c r="E27" s="81"/>
      <c r="F27" s="81"/>
      <c r="G27" s="81"/>
      <c r="H27" s="81"/>
      <c r="I27" s="81"/>
      <c r="J27" s="81"/>
      <c r="K27" s="81"/>
      <c r="L27" s="81"/>
      <c r="M27" s="81"/>
      <c r="N27" s="83"/>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row>
    <row r="28" spans="1:44" ht="18" customHeight="1" x14ac:dyDescent="0.15">
      <c r="A28" s="81"/>
      <c r="B28" s="81"/>
      <c r="C28" s="81"/>
      <c r="D28" s="81"/>
      <c r="E28" s="81"/>
      <c r="F28" s="81"/>
      <c r="G28" s="81"/>
      <c r="H28" s="81"/>
      <c r="I28" s="81"/>
      <c r="J28" s="81"/>
      <c r="K28" s="81"/>
      <c r="L28" s="81"/>
      <c r="M28" s="81"/>
      <c r="N28" s="83"/>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row>
    <row r="29" spans="1:44" ht="18" customHeight="1" x14ac:dyDescent="0.15">
      <c r="A29" s="81"/>
      <c r="B29" s="81"/>
      <c r="C29" s="81"/>
      <c r="D29" s="81"/>
      <c r="E29" s="81" t="s">
        <v>235</v>
      </c>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row>
    <row r="30" spans="1:44" ht="7.5" customHeight="1" x14ac:dyDescent="0.15">
      <c r="A30" s="81"/>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row>
    <row r="31" spans="1:44" ht="22.5" customHeight="1" x14ac:dyDescent="0.15">
      <c r="A31" s="81"/>
      <c r="B31" s="81"/>
      <c r="C31" s="81"/>
      <c r="D31" s="81"/>
      <c r="E31" s="81"/>
      <c r="F31" s="81"/>
      <c r="G31" s="494" t="s">
        <v>229</v>
      </c>
      <c r="H31" s="494"/>
      <c r="I31" s="494"/>
      <c r="J31" s="494"/>
      <c r="K31" s="494"/>
      <c r="L31" s="494"/>
      <c r="M31" s="494"/>
      <c r="N31" s="494"/>
      <c r="O31" s="494"/>
      <c r="P31" s="494"/>
      <c r="Q31" s="494"/>
      <c r="R31" s="494"/>
      <c r="S31" s="494"/>
      <c r="T31" s="494" t="s">
        <v>230</v>
      </c>
      <c r="U31" s="494"/>
      <c r="V31" s="494"/>
      <c r="W31" s="494"/>
      <c r="X31" s="494"/>
      <c r="Y31" s="494"/>
      <c r="Z31" s="494"/>
      <c r="AA31" s="494"/>
      <c r="AB31" s="494"/>
      <c r="AC31" s="494"/>
      <c r="AD31" s="494"/>
      <c r="AE31" s="494"/>
      <c r="AF31" s="81"/>
      <c r="AG31" s="81"/>
      <c r="AH31" s="81"/>
      <c r="AI31" s="81"/>
      <c r="AJ31" s="81"/>
      <c r="AK31" s="81"/>
      <c r="AL31" s="81"/>
      <c r="AM31" s="81"/>
      <c r="AN31" s="81"/>
      <c r="AO31" s="81"/>
      <c r="AP31" s="81"/>
      <c r="AQ31" s="81"/>
      <c r="AR31" s="81"/>
    </row>
    <row r="32" spans="1:44" ht="21.75" customHeight="1" x14ac:dyDescent="0.15">
      <c r="A32" s="81"/>
      <c r="B32" s="81"/>
      <c r="C32" s="81"/>
      <c r="D32" s="81"/>
      <c r="E32" s="81"/>
      <c r="F32" s="81"/>
      <c r="G32" s="488" t="s">
        <v>224</v>
      </c>
      <c r="H32" s="488"/>
      <c r="I32" s="488"/>
      <c r="J32" s="488"/>
      <c r="K32" s="488"/>
      <c r="L32" s="488"/>
      <c r="M32" s="488"/>
      <c r="N32" s="488"/>
      <c r="O32" s="488"/>
      <c r="P32" s="488"/>
      <c r="Q32" s="488"/>
      <c r="R32" s="488"/>
      <c r="S32" s="488"/>
      <c r="T32" s="495" t="str">
        <f>IF(判定シート!B59=0,"－",判定シート!B59)</f>
        <v>－</v>
      </c>
      <c r="U32" s="495"/>
      <c r="V32" s="495"/>
      <c r="W32" s="495"/>
      <c r="X32" s="495"/>
      <c r="Y32" s="495"/>
      <c r="Z32" s="495"/>
      <c r="AA32" s="495"/>
      <c r="AB32" s="495"/>
      <c r="AC32" s="495"/>
      <c r="AD32" s="495"/>
      <c r="AE32" s="495"/>
      <c r="AF32" s="81"/>
      <c r="AG32" s="81"/>
      <c r="AH32" s="81"/>
      <c r="AI32" s="81"/>
      <c r="AJ32" s="81"/>
      <c r="AK32" s="81"/>
      <c r="AL32" s="81"/>
      <c r="AM32" s="81"/>
      <c r="AN32" s="81"/>
      <c r="AO32" s="81"/>
      <c r="AP32" s="81"/>
      <c r="AQ32" s="81"/>
      <c r="AR32" s="81"/>
    </row>
    <row r="33" spans="1:44" ht="21.75" customHeight="1" x14ac:dyDescent="0.15">
      <c r="A33" s="81"/>
      <c r="B33" s="81"/>
      <c r="C33" s="81"/>
      <c r="D33" s="81"/>
      <c r="E33" s="81"/>
      <c r="F33" s="81"/>
      <c r="G33" s="489" t="s">
        <v>225</v>
      </c>
      <c r="H33" s="489"/>
      <c r="I33" s="489"/>
      <c r="J33" s="489"/>
      <c r="K33" s="489"/>
      <c r="L33" s="489"/>
      <c r="M33" s="489"/>
      <c r="N33" s="489"/>
      <c r="O33" s="489"/>
      <c r="P33" s="489"/>
      <c r="Q33" s="489"/>
      <c r="R33" s="489"/>
      <c r="S33" s="489"/>
      <c r="T33" s="496" t="str">
        <f>IF(判定シート!B60=0,"－",判定シート!B60)</f>
        <v>－</v>
      </c>
      <c r="U33" s="497"/>
      <c r="V33" s="497"/>
      <c r="W33" s="497"/>
      <c r="X33" s="497"/>
      <c r="Y33" s="497"/>
      <c r="Z33" s="497"/>
      <c r="AA33" s="497"/>
      <c r="AB33" s="497"/>
      <c r="AC33" s="497"/>
      <c r="AD33" s="497"/>
      <c r="AE33" s="498"/>
      <c r="AF33" s="81"/>
      <c r="AG33" s="81"/>
      <c r="AH33" s="81"/>
      <c r="AI33" s="81"/>
      <c r="AJ33" s="81"/>
      <c r="AK33" s="81"/>
      <c r="AL33" s="81"/>
      <c r="AM33" s="81"/>
      <c r="AN33" s="81"/>
      <c r="AO33" s="81"/>
      <c r="AP33" s="81"/>
      <c r="AQ33" s="81"/>
      <c r="AR33" s="81"/>
    </row>
    <row r="34" spans="1:44" ht="21.75" customHeight="1" x14ac:dyDescent="0.15">
      <c r="A34" s="81"/>
      <c r="B34" s="81"/>
      <c r="C34" s="81"/>
      <c r="D34" s="81"/>
      <c r="E34" s="81"/>
      <c r="F34" s="81"/>
      <c r="G34" s="489" t="s">
        <v>226</v>
      </c>
      <c r="H34" s="489"/>
      <c r="I34" s="489"/>
      <c r="J34" s="489"/>
      <c r="K34" s="489"/>
      <c r="L34" s="489"/>
      <c r="M34" s="489"/>
      <c r="N34" s="489"/>
      <c r="O34" s="489"/>
      <c r="P34" s="489"/>
      <c r="Q34" s="489"/>
      <c r="R34" s="489"/>
      <c r="S34" s="489"/>
      <c r="T34" s="496" t="str">
        <f>IF(判定シート!B61=0,"－",判定シート!B61)</f>
        <v>－</v>
      </c>
      <c r="U34" s="497"/>
      <c r="V34" s="497"/>
      <c r="W34" s="497"/>
      <c r="X34" s="497"/>
      <c r="Y34" s="497"/>
      <c r="Z34" s="497"/>
      <c r="AA34" s="497"/>
      <c r="AB34" s="497"/>
      <c r="AC34" s="497"/>
      <c r="AD34" s="497"/>
      <c r="AE34" s="498"/>
      <c r="AF34" s="81"/>
      <c r="AG34" s="81"/>
      <c r="AH34" s="81"/>
      <c r="AI34" s="81"/>
      <c r="AJ34" s="81"/>
      <c r="AK34" s="81"/>
      <c r="AL34" s="81"/>
      <c r="AM34" s="81"/>
      <c r="AN34" s="81"/>
      <c r="AO34" s="81"/>
      <c r="AP34" s="81"/>
      <c r="AQ34" s="81"/>
      <c r="AR34" s="81"/>
    </row>
    <row r="35" spans="1:44" ht="21.75" customHeight="1" x14ac:dyDescent="0.15">
      <c r="A35" s="81"/>
      <c r="B35" s="81"/>
      <c r="C35" s="81"/>
      <c r="D35" s="81"/>
      <c r="E35" s="81"/>
      <c r="F35" s="81"/>
      <c r="G35" s="489" t="s">
        <v>227</v>
      </c>
      <c r="H35" s="489"/>
      <c r="I35" s="489"/>
      <c r="J35" s="489"/>
      <c r="K35" s="489"/>
      <c r="L35" s="489"/>
      <c r="M35" s="489"/>
      <c r="N35" s="489"/>
      <c r="O35" s="489"/>
      <c r="P35" s="489"/>
      <c r="Q35" s="489"/>
      <c r="R35" s="489"/>
      <c r="S35" s="489"/>
      <c r="T35" s="496" t="str">
        <f>IF(判定シート!B62=0,"－","次頁参照")</f>
        <v>－</v>
      </c>
      <c r="U35" s="497"/>
      <c r="V35" s="497"/>
      <c r="W35" s="497"/>
      <c r="X35" s="497"/>
      <c r="Y35" s="497"/>
      <c r="Z35" s="497"/>
      <c r="AA35" s="497"/>
      <c r="AB35" s="497"/>
      <c r="AC35" s="497"/>
      <c r="AD35" s="497"/>
      <c r="AE35" s="498"/>
      <c r="AF35" s="81"/>
      <c r="AG35" s="81"/>
      <c r="AH35" s="81"/>
      <c r="AI35" s="81"/>
      <c r="AJ35" s="81"/>
      <c r="AK35" s="81"/>
      <c r="AL35" s="81"/>
      <c r="AM35" s="81"/>
      <c r="AN35" s="81"/>
      <c r="AO35" s="81"/>
      <c r="AP35" s="81"/>
      <c r="AQ35" s="81"/>
      <c r="AR35" s="81"/>
    </row>
    <row r="36" spans="1:44" ht="21.75" customHeight="1" x14ac:dyDescent="0.15">
      <c r="A36" s="81"/>
      <c r="B36" s="81"/>
      <c r="C36" s="81"/>
      <c r="D36" s="81"/>
      <c r="E36" s="81"/>
      <c r="F36" s="81"/>
      <c r="G36" s="493" t="s">
        <v>228</v>
      </c>
      <c r="H36" s="493"/>
      <c r="I36" s="493"/>
      <c r="J36" s="493"/>
      <c r="K36" s="493"/>
      <c r="L36" s="493"/>
      <c r="M36" s="493"/>
      <c r="N36" s="493"/>
      <c r="O36" s="493"/>
      <c r="P36" s="493"/>
      <c r="Q36" s="493"/>
      <c r="R36" s="493"/>
      <c r="S36" s="493"/>
      <c r="T36" s="499" t="str">
        <f>IF(判定シート!B92=0,"－",判定シート!B92)</f>
        <v>－</v>
      </c>
      <c r="U36" s="500"/>
      <c r="V36" s="500"/>
      <c r="W36" s="500"/>
      <c r="X36" s="500"/>
      <c r="Y36" s="500"/>
      <c r="Z36" s="500"/>
      <c r="AA36" s="500"/>
      <c r="AB36" s="500"/>
      <c r="AC36" s="500"/>
      <c r="AD36" s="500"/>
      <c r="AE36" s="501"/>
      <c r="AF36" s="81"/>
      <c r="AG36" s="81"/>
      <c r="AH36" s="81"/>
      <c r="AI36" s="81"/>
      <c r="AJ36" s="81"/>
      <c r="AK36" s="81"/>
      <c r="AL36" s="81"/>
      <c r="AM36" s="81"/>
      <c r="AN36" s="81"/>
      <c r="AO36" s="81"/>
      <c r="AP36" s="81"/>
      <c r="AQ36" s="81"/>
      <c r="AR36" s="81"/>
    </row>
    <row r="37" spans="1:44" ht="18" customHeight="1" x14ac:dyDescent="0.15">
      <c r="A37" s="81"/>
      <c r="B37" s="81"/>
      <c r="C37" s="81"/>
      <c r="D37" s="81"/>
      <c r="E37" s="81"/>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row>
    <row r="38" spans="1:44" ht="18" customHeight="1" x14ac:dyDescent="0.15">
      <c r="A38" s="81"/>
      <c r="B38" s="8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row>
    <row r="39" spans="1:44" ht="18" customHeight="1" x14ac:dyDescent="0.15">
      <c r="A39" s="81"/>
      <c r="B39" s="81"/>
      <c r="C39" s="81"/>
      <c r="D39" s="81"/>
      <c r="E39" s="81" t="s">
        <v>232</v>
      </c>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row>
    <row r="40" spans="1:44" ht="4.5" customHeight="1" x14ac:dyDescent="0.15">
      <c r="A40" s="81"/>
      <c r="B40" s="81"/>
      <c r="C40" s="81"/>
      <c r="D40" s="81"/>
      <c r="E40" s="81"/>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row>
    <row r="41" spans="1:44" ht="18" customHeight="1" x14ac:dyDescent="0.15">
      <c r="A41" s="81"/>
      <c r="B41" s="81"/>
      <c r="C41" s="81"/>
      <c r="D41" s="81"/>
      <c r="E41" s="81"/>
      <c r="F41" s="81"/>
      <c r="G41" s="81" t="s">
        <v>335</v>
      </c>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row>
    <row r="42" spans="1:44" ht="18" customHeight="1" x14ac:dyDescent="0.15">
      <c r="A42" s="81"/>
      <c r="B42" s="81"/>
      <c r="C42" s="81"/>
      <c r="D42" s="81"/>
      <c r="E42" s="81"/>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row>
    <row r="43" spans="1:44" ht="18" customHeight="1" x14ac:dyDescent="0.15">
      <c r="A43" s="81"/>
      <c r="B43" s="8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row>
    <row r="44" spans="1:44" ht="18" customHeight="1" x14ac:dyDescent="0.15">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row>
    <row r="45" spans="1:44" ht="18" customHeight="1" x14ac:dyDescent="0.15">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row>
    <row r="46" spans="1:44" ht="18" customHeight="1" x14ac:dyDescent="0.15">
      <c r="A46" s="81"/>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row>
    <row r="47" spans="1:44" ht="18" customHeight="1" x14ac:dyDescent="0.15">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row>
    <row r="48" spans="1:44" ht="18" customHeight="1" x14ac:dyDescent="0.15">
      <c r="A48" s="81"/>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c r="AM48" s="81"/>
      <c r="AN48" s="81"/>
      <c r="AO48" s="81"/>
      <c r="AP48" s="81"/>
      <c r="AQ48" s="81"/>
      <c r="AR48" s="81"/>
    </row>
    <row r="49" spans="1:44" ht="18" customHeight="1" x14ac:dyDescent="0.15">
      <c r="A49" s="81"/>
      <c r="B49" s="81"/>
      <c r="C49" s="81"/>
      <c r="D49" s="81"/>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c r="AM49" s="81"/>
      <c r="AN49" s="81"/>
      <c r="AO49" s="81"/>
      <c r="AP49" s="81"/>
      <c r="AQ49" s="81"/>
      <c r="AR49" s="81"/>
    </row>
    <row r="50" spans="1:44" ht="21.75" customHeight="1" x14ac:dyDescent="0.15">
      <c r="A50" s="81"/>
      <c r="B50" s="81"/>
      <c r="C50" s="81"/>
      <c r="D50" s="81"/>
      <c r="E50" s="81" t="s">
        <v>234</v>
      </c>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c r="AQ50" s="81"/>
      <c r="AR50" s="81"/>
    </row>
    <row r="51" spans="1:44" ht="4.5" customHeight="1" x14ac:dyDescent="0.15">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1"/>
      <c r="AN51" s="81"/>
      <c r="AO51" s="81"/>
      <c r="AP51" s="81"/>
      <c r="AQ51" s="81"/>
      <c r="AR51" s="81"/>
    </row>
    <row r="52" spans="1:44" ht="14.25" x14ac:dyDescent="0.15">
      <c r="A52" s="81"/>
      <c r="B52" s="81"/>
      <c r="C52" s="81"/>
      <c r="D52" s="81"/>
      <c r="E52" s="81"/>
      <c r="F52" s="1" t="s">
        <v>236</v>
      </c>
      <c r="G52" s="81"/>
      <c r="H52" s="81"/>
      <c r="I52" s="81"/>
      <c r="J52" s="81"/>
      <c r="K52" s="81"/>
      <c r="L52" s="81"/>
      <c r="M52" s="81"/>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c r="AP52" s="81"/>
      <c r="AQ52" s="81"/>
      <c r="AR52" s="81"/>
    </row>
    <row r="53" spans="1:44" ht="15.75" customHeight="1" x14ac:dyDescent="0.15">
      <c r="F53" s="461">
        <v>201</v>
      </c>
      <c r="G53" s="462"/>
      <c r="H53" s="462"/>
      <c r="I53" s="455" t="s">
        <v>42</v>
      </c>
      <c r="J53" s="456"/>
      <c r="K53" s="456"/>
      <c r="L53" s="456"/>
      <c r="M53" s="456"/>
      <c r="N53" s="456"/>
      <c r="O53" s="456"/>
      <c r="P53" s="456"/>
      <c r="Q53" s="456"/>
      <c r="R53" s="456"/>
      <c r="S53" s="456"/>
      <c r="T53" s="457"/>
      <c r="U53" s="449" t="str">
        <f>IF(申請書様式!U75="○",判定シート!B59,"-")</f>
        <v>-</v>
      </c>
      <c r="V53" s="450"/>
      <c r="W53" s="451"/>
      <c r="X53" s="461">
        <v>216</v>
      </c>
      <c r="Y53" s="462"/>
      <c r="Z53" s="462"/>
      <c r="AA53" s="455" t="s">
        <v>43</v>
      </c>
      <c r="AB53" s="456"/>
      <c r="AC53" s="456"/>
      <c r="AD53" s="456"/>
      <c r="AE53" s="456"/>
      <c r="AF53" s="456"/>
      <c r="AG53" s="456"/>
      <c r="AH53" s="456"/>
      <c r="AI53" s="456"/>
      <c r="AJ53" s="456"/>
      <c r="AK53" s="456"/>
      <c r="AL53" s="457"/>
      <c r="AM53" s="449" t="str">
        <f>IF(申請書様式!AR75="○",判定シート!B59,"-")</f>
        <v>-</v>
      </c>
      <c r="AN53" s="450"/>
      <c r="AO53" s="451"/>
      <c r="AP53" s="30"/>
      <c r="AQ53" s="30"/>
      <c r="AR53" s="30"/>
    </row>
    <row r="54" spans="1:44" ht="15.75" customHeight="1" x14ac:dyDescent="0.15">
      <c r="F54" s="444">
        <v>202</v>
      </c>
      <c r="G54" s="445"/>
      <c r="H54" s="445"/>
      <c r="I54" s="452" t="s">
        <v>44</v>
      </c>
      <c r="J54" s="453"/>
      <c r="K54" s="453"/>
      <c r="L54" s="453"/>
      <c r="M54" s="453"/>
      <c r="N54" s="453"/>
      <c r="O54" s="453"/>
      <c r="P54" s="453"/>
      <c r="Q54" s="453"/>
      <c r="R54" s="453"/>
      <c r="S54" s="453"/>
      <c r="T54" s="454"/>
      <c r="U54" s="446" t="str">
        <f>IF(申請書様式!U76="○",判定シート!B59,"-")</f>
        <v>-</v>
      </c>
      <c r="V54" s="447"/>
      <c r="W54" s="448"/>
      <c r="X54" s="444">
        <v>217</v>
      </c>
      <c r="Y54" s="445"/>
      <c r="Z54" s="445"/>
      <c r="AA54" s="452" t="s">
        <v>45</v>
      </c>
      <c r="AB54" s="453"/>
      <c r="AC54" s="453"/>
      <c r="AD54" s="453"/>
      <c r="AE54" s="453"/>
      <c r="AF54" s="453"/>
      <c r="AG54" s="453"/>
      <c r="AH54" s="453"/>
      <c r="AI54" s="453"/>
      <c r="AJ54" s="453"/>
      <c r="AK54" s="453"/>
      <c r="AL54" s="454"/>
      <c r="AM54" s="446" t="str">
        <f>IF(申請書様式!AR76="○",判定シート!B59,"-")</f>
        <v>-</v>
      </c>
      <c r="AN54" s="447"/>
      <c r="AO54" s="448"/>
      <c r="AP54" s="30"/>
      <c r="AQ54" s="30"/>
      <c r="AR54" s="30"/>
    </row>
    <row r="55" spans="1:44" ht="15.75" customHeight="1" x14ac:dyDescent="0.15">
      <c r="F55" s="444">
        <v>203</v>
      </c>
      <c r="G55" s="445"/>
      <c r="H55" s="445"/>
      <c r="I55" s="452" t="s">
        <v>46</v>
      </c>
      <c r="J55" s="453"/>
      <c r="K55" s="453"/>
      <c r="L55" s="453"/>
      <c r="M55" s="453"/>
      <c r="N55" s="453"/>
      <c r="O55" s="453"/>
      <c r="P55" s="453"/>
      <c r="Q55" s="453"/>
      <c r="R55" s="453"/>
      <c r="S55" s="453"/>
      <c r="T55" s="454"/>
      <c r="U55" s="446" t="str">
        <f>IF(申請書様式!U77="○",判定シート!B59,"-")</f>
        <v>-</v>
      </c>
      <c r="V55" s="447"/>
      <c r="W55" s="448"/>
      <c r="X55" s="444">
        <v>218</v>
      </c>
      <c r="Y55" s="445"/>
      <c r="Z55" s="445"/>
      <c r="AA55" s="452" t="s">
        <v>47</v>
      </c>
      <c r="AB55" s="453"/>
      <c r="AC55" s="453"/>
      <c r="AD55" s="453"/>
      <c r="AE55" s="453"/>
      <c r="AF55" s="453"/>
      <c r="AG55" s="453"/>
      <c r="AH55" s="453"/>
      <c r="AI55" s="453"/>
      <c r="AJ55" s="453"/>
      <c r="AK55" s="453"/>
      <c r="AL55" s="454"/>
      <c r="AM55" s="446" t="str">
        <f>IF(申請書様式!AR77="○",判定シート!B59,"-")</f>
        <v>-</v>
      </c>
      <c r="AN55" s="447"/>
      <c r="AO55" s="448"/>
      <c r="AP55" s="30"/>
      <c r="AQ55" s="30"/>
      <c r="AR55" s="30"/>
    </row>
    <row r="56" spans="1:44" ht="15.75" customHeight="1" x14ac:dyDescent="0.15">
      <c r="F56" s="444">
        <v>204</v>
      </c>
      <c r="G56" s="445"/>
      <c r="H56" s="445"/>
      <c r="I56" s="452" t="s">
        <v>48</v>
      </c>
      <c r="J56" s="453"/>
      <c r="K56" s="453"/>
      <c r="L56" s="453"/>
      <c r="M56" s="453"/>
      <c r="N56" s="453"/>
      <c r="O56" s="453"/>
      <c r="P56" s="453"/>
      <c r="Q56" s="453"/>
      <c r="R56" s="453"/>
      <c r="S56" s="453"/>
      <c r="T56" s="454"/>
      <c r="U56" s="446" t="str">
        <f>IF(申請書様式!U78="○",判定シート!B59,"-")</f>
        <v>-</v>
      </c>
      <c r="V56" s="447"/>
      <c r="W56" s="448"/>
      <c r="X56" s="444">
        <v>219</v>
      </c>
      <c r="Y56" s="445"/>
      <c r="Z56" s="445"/>
      <c r="AA56" s="452" t="s">
        <v>49</v>
      </c>
      <c r="AB56" s="453"/>
      <c r="AC56" s="453"/>
      <c r="AD56" s="453"/>
      <c r="AE56" s="453"/>
      <c r="AF56" s="453"/>
      <c r="AG56" s="453"/>
      <c r="AH56" s="453"/>
      <c r="AI56" s="453"/>
      <c r="AJ56" s="453"/>
      <c r="AK56" s="453"/>
      <c r="AL56" s="454"/>
      <c r="AM56" s="446" t="str">
        <f>IF(申請書様式!AR78="○",判定シート!B59,"-")</f>
        <v>-</v>
      </c>
      <c r="AN56" s="447"/>
      <c r="AO56" s="448"/>
      <c r="AP56" s="30"/>
      <c r="AQ56" s="30"/>
      <c r="AR56" s="30"/>
    </row>
    <row r="57" spans="1:44" ht="15.75" customHeight="1" x14ac:dyDescent="0.15">
      <c r="F57" s="444">
        <v>205</v>
      </c>
      <c r="G57" s="445"/>
      <c r="H57" s="445"/>
      <c r="I57" s="452" t="s">
        <v>50</v>
      </c>
      <c r="J57" s="453"/>
      <c r="K57" s="453"/>
      <c r="L57" s="453"/>
      <c r="M57" s="453"/>
      <c r="N57" s="453"/>
      <c r="O57" s="453"/>
      <c r="P57" s="453"/>
      <c r="Q57" s="453"/>
      <c r="R57" s="453"/>
      <c r="S57" s="453"/>
      <c r="T57" s="454"/>
      <c r="U57" s="446" t="str">
        <f>IF(申請書様式!U79="○",判定シート!B59,"-")</f>
        <v>-</v>
      </c>
      <c r="V57" s="447"/>
      <c r="W57" s="448"/>
      <c r="X57" s="444">
        <v>220</v>
      </c>
      <c r="Y57" s="445"/>
      <c r="Z57" s="445"/>
      <c r="AA57" s="452" t="s">
        <v>51</v>
      </c>
      <c r="AB57" s="453"/>
      <c r="AC57" s="453"/>
      <c r="AD57" s="453"/>
      <c r="AE57" s="453"/>
      <c r="AF57" s="453"/>
      <c r="AG57" s="453"/>
      <c r="AH57" s="453"/>
      <c r="AI57" s="453"/>
      <c r="AJ57" s="453"/>
      <c r="AK57" s="453"/>
      <c r="AL57" s="454"/>
      <c r="AM57" s="446" t="str">
        <f>IF(申請書様式!AR79="○",判定シート!B59,"-")</f>
        <v>-</v>
      </c>
      <c r="AN57" s="447"/>
      <c r="AO57" s="448"/>
      <c r="AP57" s="30"/>
      <c r="AQ57" s="30"/>
      <c r="AR57" s="30"/>
    </row>
    <row r="58" spans="1:44" ht="15.75" customHeight="1" x14ac:dyDescent="0.15">
      <c r="F58" s="444">
        <v>206</v>
      </c>
      <c r="G58" s="445"/>
      <c r="H58" s="445"/>
      <c r="I58" s="452" t="s">
        <v>52</v>
      </c>
      <c r="J58" s="453"/>
      <c r="K58" s="453"/>
      <c r="L58" s="453"/>
      <c r="M58" s="453"/>
      <c r="N58" s="453"/>
      <c r="O58" s="453"/>
      <c r="P58" s="453"/>
      <c r="Q58" s="453"/>
      <c r="R58" s="453"/>
      <c r="S58" s="453"/>
      <c r="T58" s="454"/>
      <c r="U58" s="446" t="str">
        <f>IF(申請書様式!U80="○",判定シート!B59,"-")</f>
        <v>-</v>
      </c>
      <c r="V58" s="447"/>
      <c r="W58" s="448"/>
      <c r="X58" s="444">
        <v>221</v>
      </c>
      <c r="Y58" s="445"/>
      <c r="Z58" s="445"/>
      <c r="AA58" s="452" t="s">
        <v>53</v>
      </c>
      <c r="AB58" s="453"/>
      <c r="AC58" s="453"/>
      <c r="AD58" s="453"/>
      <c r="AE58" s="453"/>
      <c r="AF58" s="453"/>
      <c r="AG58" s="453"/>
      <c r="AH58" s="453"/>
      <c r="AI58" s="453"/>
      <c r="AJ58" s="453"/>
      <c r="AK58" s="453"/>
      <c r="AL58" s="454"/>
      <c r="AM58" s="446" t="str">
        <f>IF(申請書様式!AR80="○",判定シート!B59,"-")</f>
        <v>-</v>
      </c>
      <c r="AN58" s="447"/>
      <c r="AO58" s="448"/>
      <c r="AP58" s="30"/>
      <c r="AQ58" s="30"/>
      <c r="AR58" s="30"/>
    </row>
    <row r="59" spans="1:44" ht="15.75" customHeight="1" x14ac:dyDescent="0.15">
      <c r="F59" s="444">
        <v>207</v>
      </c>
      <c r="G59" s="445"/>
      <c r="H59" s="445"/>
      <c r="I59" s="452" t="s">
        <v>54</v>
      </c>
      <c r="J59" s="453"/>
      <c r="K59" s="453"/>
      <c r="L59" s="453"/>
      <c r="M59" s="453"/>
      <c r="N59" s="453"/>
      <c r="O59" s="453"/>
      <c r="P59" s="453"/>
      <c r="Q59" s="453"/>
      <c r="R59" s="453"/>
      <c r="S59" s="453"/>
      <c r="T59" s="454"/>
      <c r="U59" s="446" t="str">
        <f>IF(申請書様式!U81="○",判定シート!B59,"-")</f>
        <v>-</v>
      </c>
      <c r="V59" s="447"/>
      <c r="W59" s="448"/>
      <c r="X59" s="444">
        <v>222</v>
      </c>
      <c r="Y59" s="445"/>
      <c r="Z59" s="445"/>
      <c r="AA59" s="452" t="s">
        <v>55</v>
      </c>
      <c r="AB59" s="453"/>
      <c r="AC59" s="453"/>
      <c r="AD59" s="453"/>
      <c r="AE59" s="453"/>
      <c r="AF59" s="453"/>
      <c r="AG59" s="453"/>
      <c r="AH59" s="453"/>
      <c r="AI59" s="453"/>
      <c r="AJ59" s="453"/>
      <c r="AK59" s="453"/>
      <c r="AL59" s="454"/>
      <c r="AM59" s="446" t="str">
        <f>IF(申請書様式!AR81="○",判定シート!B59,"-")</f>
        <v>-</v>
      </c>
      <c r="AN59" s="447"/>
      <c r="AO59" s="448"/>
      <c r="AP59" s="30"/>
      <c r="AQ59" s="30"/>
      <c r="AR59" s="30"/>
    </row>
    <row r="60" spans="1:44" ht="15.75" customHeight="1" x14ac:dyDescent="0.15">
      <c r="F60" s="444">
        <v>208</v>
      </c>
      <c r="G60" s="445"/>
      <c r="H60" s="445"/>
      <c r="I60" s="452" t="s">
        <v>56</v>
      </c>
      <c r="J60" s="453"/>
      <c r="K60" s="453"/>
      <c r="L60" s="453"/>
      <c r="M60" s="453"/>
      <c r="N60" s="453"/>
      <c r="O60" s="453"/>
      <c r="P60" s="453"/>
      <c r="Q60" s="453"/>
      <c r="R60" s="453"/>
      <c r="S60" s="453"/>
      <c r="T60" s="454"/>
      <c r="U60" s="446" t="str">
        <f>IF(申請書様式!U82="○",判定シート!B59,"-")</f>
        <v>-</v>
      </c>
      <c r="V60" s="447"/>
      <c r="W60" s="448"/>
      <c r="X60" s="444">
        <v>223</v>
      </c>
      <c r="Y60" s="445"/>
      <c r="Z60" s="445"/>
      <c r="AA60" s="452" t="s">
        <v>57</v>
      </c>
      <c r="AB60" s="453"/>
      <c r="AC60" s="453"/>
      <c r="AD60" s="453"/>
      <c r="AE60" s="453"/>
      <c r="AF60" s="453"/>
      <c r="AG60" s="453"/>
      <c r="AH60" s="453"/>
      <c r="AI60" s="453"/>
      <c r="AJ60" s="453"/>
      <c r="AK60" s="453"/>
      <c r="AL60" s="454"/>
      <c r="AM60" s="446" t="str">
        <f>IF(申請書様式!AR82="○",判定シート!B59,"-")</f>
        <v>-</v>
      </c>
      <c r="AN60" s="447"/>
      <c r="AO60" s="448"/>
      <c r="AP60" s="30"/>
      <c r="AQ60" s="30"/>
      <c r="AR60" s="30"/>
    </row>
    <row r="61" spans="1:44" ht="15.75" customHeight="1" x14ac:dyDescent="0.15">
      <c r="F61" s="444">
        <v>209</v>
      </c>
      <c r="G61" s="445"/>
      <c r="H61" s="445"/>
      <c r="I61" s="452" t="s">
        <v>58</v>
      </c>
      <c r="J61" s="453"/>
      <c r="K61" s="453"/>
      <c r="L61" s="453"/>
      <c r="M61" s="453"/>
      <c r="N61" s="453"/>
      <c r="O61" s="453"/>
      <c r="P61" s="453"/>
      <c r="Q61" s="453"/>
      <c r="R61" s="453"/>
      <c r="S61" s="453"/>
      <c r="T61" s="454"/>
      <c r="U61" s="446" t="str">
        <f>IF(申請書様式!U83="○",判定シート!B59,"-")</f>
        <v>-</v>
      </c>
      <c r="V61" s="447"/>
      <c r="W61" s="448"/>
      <c r="X61" s="444">
        <v>224</v>
      </c>
      <c r="Y61" s="445"/>
      <c r="Z61" s="445"/>
      <c r="AA61" s="452" t="s">
        <v>59</v>
      </c>
      <c r="AB61" s="453"/>
      <c r="AC61" s="453"/>
      <c r="AD61" s="453"/>
      <c r="AE61" s="453"/>
      <c r="AF61" s="453"/>
      <c r="AG61" s="453"/>
      <c r="AH61" s="453"/>
      <c r="AI61" s="453"/>
      <c r="AJ61" s="453"/>
      <c r="AK61" s="453"/>
      <c r="AL61" s="454"/>
      <c r="AM61" s="446" t="str">
        <f>IF(申請書様式!AR83="○",判定シート!B59,"-")</f>
        <v>-</v>
      </c>
      <c r="AN61" s="447"/>
      <c r="AO61" s="448"/>
      <c r="AP61" s="30"/>
      <c r="AQ61" s="30"/>
      <c r="AR61" s="30"/>
    </row>
    <row r="62" spans="1:44" ht="15.75" customHeight="1" x14ac:dyDescent="0.15">
      <c r="F62" s="444">
        <v>210</v>
      </c>
      <c r="G62" s="445"/>
      <c r="H62" s="445"/>
      <c r="I62" s="452" t="s">
        <v>60</v>
      </c>
      <c r="J62" s="453"/>
      <c r="K62" s="453"/>
      <c r="L62" s="453"/>
      <c r="M62" s="453"/>
      <c r="N62" s="453"/>
      <c r="O62" s="453"/>
      <c r="P62" s="453"/>
      <c r="Q62" s="453"/>
      <c r="R62" s="453"/>
      <c r="S62" s="453"/>
      <c r="T62" s="454"/>
      <c r="U62" s="446" t="str">
        <f>IF(申請書様式!U84="○",判定シート!B59,"-")</f>
        <v>-</v>
      </c>
      <c r="V62" s="447"/>
      <c r="W62" s="448"/>
      <c r="X62" s="444">
        <v>225</v>
      </c>
      <c r="Y62" s="445"/>
      <c r="Z62" s="445"/>
      <c r="AA62" s="452" t="s">
        <v>61</v>
      </c>
      <c r="AB62" s="453"/>
      <c r="AC62" s="453"/>
      <c r="AD62" s="453"/>
      <c r="AE62" s="453"/>
      <c r="AF62" s="453"/>
      <c r="AG62" s="453"/>
      <c r="AH62" s="453"/>
      <c r="AI62" s="453"/>
      <c r="AJ62" s="453"/>
      <c r="AK62" s="453"/>
      <c r="AL62" s="454"/>
      <c r="AM62" s="446" t="str">
        <f>IF(申請書様式!AR84="○",判定シート!B59,"-")</f>
        <v>-</v>
      </c>
      <c r="AN62" s="447"/>
      <c r="AO62" s="448"/>
      <c r="AP62" s="30"/>
      <c r="AQ62" s="30"/>
      <c r="AR62" s="30"/>
    </row>
    <row r="63" spans="1:44" ht="15.75" customHeight="1" x14ac:dyDescent="0.15">
      <c r="F63" s="444">
        <v>211</v>
      </c>
      <c r="G63" s="445"/>
      <c r="H63" s="445"/>
      <c r="I63" s="452" t="s">
        <v>62</v>
      </c>
      <c r="J63" s="453"/>
      <c r="K63" s="453"/>
      <c r="L63" s="453"/>
      <c r="M63" s="453"/>
      <c r="N63" s="453"/>
      <c r="O63" s="453"/>
      <c r="P63" s="453"/>
      <c r="Q63" s="453"/>
      <c r="R63" s="453"/>
      <c r="S63" s="453"/>
      <c r="T63" s="454"/>
      <c r="U63" s="446" t="str">
        <f>IF(申請書様式!U85="○",判定シート!B59,"-")</f>
        <v>-</v>
      </c>
      <c r="V63" s="447"/>
      <c r="W63" s="448"/>
      <c r="X63" s="444">
        <v>226</v>
      </c>
      <c r="Y63" s="445"/>
      <c r="Z63" s="445"/>
      <c r="AA63" s="452" t="s">
        <v>63</v>
      </c>
      <c r="AB63" s="453"/>
      <c r="AC63" s="453"/>
      <c r="AD63" s="453"/>
      <c r="AE63" s="453"/>
      <c r="AF63" s="453"/>
      <c r="AG63" s="453"/>
      <c r="AH63" s="453"/>
      <c r="AI63" s="453"/>
      <c r="AJ63" s="453"/>
      <c r="AK63" s="453"/>
      <c r="AL63" s="454"/>
      <c r="AM63" s="446" t="str">
        <f>IF(申請書様式!AR85="○",判定シート!B59,"-")</f>
        <v>-</v>
      </c>
      <c r="AN63" s="447"/>
      <c r="AO63" s="448"/>
      <c r="AP63" s="30"/>
      <c r="AQ63" s="30"/>
      <c r="AR63" s="30"/>
    </row>
    <row r="64" spans="1:44" ht="15.75" customHeight="1" x14ac:dyDescent="0.15">
      <c r="F64" s="444">
        <v>212</v>
      </c>
      <c r="G64" s="445"/>
      <c r="H64" s="445"/>
      <c r="I64" s="452" t="s">
        <v>64</v>
      </c>
      <c r="J64" s="453"/>
      <c r="K64" s="453"/>
      <c r="L64" s="453"/>
      <c r="M64" s="453"/>
      <c r="N64" s="453"/>
      <c r="O64" s="453"/>
      <c r="P64" s="453"/>
      <c r="Q64" s="453"/>
      <c r="R64" s="453"/>
      <c r="S64" s="453"/>
      <c r="T64" s="454"/>
      <c r="U64" s="446" t="str">
        <f>IF(申請書様式!U86="○",判定シート!B59,"-")</f>
        <v>-</v>
      </c>
      <c r="V64" s="447"/>
      <c r="W64" s="448"/>
      <c r="X64" s="444">
        <v>227</v>
      </c>
      <c r="Y64" s="445"/>
      <c r="Z64" s="445"/>
      <c r="AA64" s="452" t="s">
        <v>65</v>
      </c>
      <c r="AB64" s="453"/>
      <c r="AC64" s="453"/>
      <c r="AD64" s="453"/>
      <c r="AE64" s="453"/>
      <c r="AF64" s="453"/>
      <c r="AG64" s="453"/>
      <c r="AH64" s="453"/>
      <c r="AI64" s="453"/>
      <c r="AJ64" s="453"/>
      <c r="AK64" s="453"/>
      <c r="AL64" s="454"/>
      <c r="AM64" s="446" t="str">
        <f>IF(申請書様式!AR86="○",判定シート!B59,"-")</f>
        <v>-</v>
      </c>
      <c r="AN64" s="447"/>
      <c r="AO64" s="448"/>
      <c r="AP64" s="30"/>
      <c r="AQ64" s="30"/>
      <c r="AR64" s="30"/>
    </row>
    <row r="65" spans="1:44" ht="15.75" customHeight="1" x14ac:dyDescent="0.15">
      <c r="F65" s="444">
        <v>213</v>
      </c>
      <c r="G65" s="445"/>
      <c r="H65" s="445"/>
      <c r="I65" s="452" t="s">
        <v>66</v>
      </c>
      <c r="J65" s="453"/>
      <c r="K65" s="453"/>
      <c r="L65" s="453"/>
      <c r="M65" s="453"/>
      <c r="N65" s="453"/>
      <c r="O65" s="453"/>
      <c r="P65" s="453"/>
      <c r="Q65" s="453"/>
      <c r="R65" s="453"/>
      <c r="S65" s="453"/>
      <c r="T65" s="454"/>
      <c r="U65" s="446" t="str">
        <f>IF(申請書様式!U87="○",判定シート!B59,"-")</f>
        <v>-</v>
      </c>
      <c r="V65" s="447"/>
      <c r="W65" s="448"/>
      <c r="X65" s="444">
        <v>228</v>
      </c>
      <c r="Y65" s="445"/>
      <c r="Z65" s="445"/>
      <c r="AA65" s="452" t="s">
        <v>67</v>
      </c>
      <c r="AB65" s="453"/>
      <c r="AC65" s="453"/>
      <c r="AD65" s="453"/>
      <c r="AE65" s="453"/>
      <c r="AF65" s="453"/>
      <c r="AG65" s="453"/>
      <c r="AH65" s="453"/>
      <c r="AI65" s="453"/>
      <c r="AJ65" s="453"/>
      <c r="AK65" s="453"/>
      <c r="AL65" s="454"/>
      <c r="AM65" s="446" t="str">
        <f>IF(申請書様式!AR87="○",判定シート!B59,"-")</f>
        <v>-</v>
      </c>
      <c r="AN65" s="447"/>
      <c r="AO65" s="448"/>
      <c r="AP65" s="30"/>
      <c r="AQ65" s="30"/>
      <c r="AR65" s="30"/>
    </row>
    <row r="66" spans="1:44" ht="15.75" customHeight="1" x14ac:dyDescent="0.15">
      <c r="F66" s="444">
        <v>214</v>
      </c>
      <c r="G66" s="445"/>
      <c r="H66" s="445"/>
      <c r="I66" s="452" t="s">
        <v>68</v>
      </c>
      <c r="J66" s="453"/>
      <c r="K66" s="453"/>
      <c r="L66" s="453"/>
      <c r="M66" s="453"/>
      <c r="N66" s="453"/>
      <c r="O66" s="453"/>
      <c r="P66" s="453"/>
      <c r="Q66" s="453"/>
      <c r="R66" s="453"/>
      <c r="S66" s="453"/>
      <c r="T66" s="454"/>
      <c r="U66" s="446" t="str">
        <f>IF(申請書様式!U88="○",判定シート!B59,"-")</f>
        <v>-</v>
      </c>
      <c r="V66" s="447"/>
      <c r="W66" s="448"/>
      <c r="X66" s="444">
        <v>229</v>
      </c>
      <c r="Y66" s="445"/>
      <c r="Z66" s="445"/>
      <c r="AA66" s="452" t="s">
        <v>69</v>
      </c>
      <c r="AB66" s="453"/>
      <c r="AC66" s="453"/>
      <c r="AD66" s="453"/>
      <c r="AE66" s="453"/>
      <c r="AF66" s="453"/>
      <c r="AG66" s="453"/>
      <c r="AH66" s="453"/>
      <c r="AI66" s="453"/>
      <c r="AJ66" s="453"/>
      <c r="AK66" s="453"/>
      <c r="AL66" s="454"/>
      <c r="AM66" s="446" t="str">
        <f>IF(申請書様式!AR88="○",判定シート!B59,"-")</f>
        <v>-</v>
      </c>
      <c r="AN66" s="447"/>
      <c r="AO66" s="448"/>
      <c r="AP66" s="30"/>
      <c r="AQ66" s="30"/>
      <c r="AR66" s="30"/>
    </row>
    <row r="67" spans="1:44" ht="15.75" customHeight="1" x14ac:dyDescent="0.15">
      <c r="F67" s="471">
        <v>215</v>
      </c>
      <c r="G67" s="472"/>
      <c r="H67" s="472"/>
      <c r="I67" s="466" t="s">
        <v>70</v>
      </c>
      <c r="J67" s="467"/>
      <c r="K67" s="467"/>
      <c r="L67" s="467"/>
      <c r="M67" s="467"/>
      <c r="N67" s="467"/>
      <c r="O67" s="467"/>
      <c r="P67" s="467"/>
      <c r="Q67" s="467"/>
      <c r="R67" s="467"/>
      <c r="S67" s="467"/>
      <c r="T67" s="468"/>
      <c r="U67" s="441" t="str">
        <f>IF(申請書様式!U89="○",判定シート!B59,"-")</f>
        <v>-</v>
      </c>
      <c r="V67" s="442"/>
      <c r="W67" s="443"/>
      <c r="X67" s="471">
        <v>230</v>
      </c>
      <c r="Y67" s="472"/>
      <c r="Z67" s="472"/>
      <c r="AA67" s="466" t="s">
        <v>71</v>
      </c>
      <c r="AB67" s="467"/>
      <c r="AC67" s="467"/>
      <c r="AD67" s="469" t="str">
        <f>申請書様式!AI89</f>
        <v>（　　　　　　　　　　）</v>
      </c>
      <c r="AE67" s="469"/>
      <c r="AF67" s="469"/>
      <c r="AG67" s="469"/>
      <c r="AH67" s="469"/>
      <c r="AI67" s="469"/>
      <c r="AJ67" s="469"/>
      <c r="AK67" s="469"/>
      <c r="AL67" s="470"/>
      <c r="AM67" s="441" t="str">
        <f>IF(申請書様式!AR89="○",判定シート!B59,"-")</f>
        <v>-</v>
      </c>
      <c r="AN67" s="442"/>
      <c r="AO67" s="443"/>
      <c r="AP67" s="30"/>
      <c r="AQ67" s="30"/>
      <c r="AR67" s="30"/>
    </row>
    <row r="68" spans="1:44" ht="12" customHeight="1" x14ac:dyDescent="0.15">
      <c r="A68" s="25"/>
      <c r="B68" s="25"/>
      <c r="C68" s="79"/>
      <c r="D68" s="79"/>
      <c r="E68" s="79"/>
      <c r="F68" s="79"/>
      <c r="G68" s="79"/>
      <c r="H68" s="27"/>
      <c r="I68" s="27"/>
      <c r="J68" s="27"/>
      <c r="K68" s="28"/>
      <c r="L68" s="28"/>
      <c r="M68" s="28"/>
      <c r="N68" s="28"/>
      <c r="O68" s="28"/>
      <c r="P68" s="28"/>
      <c r="Q68" s="28"/>
      <c r="R68" s="28"/>
      <c r="S68" s="28"/>
      <c r="T68" s="29"/>
      <c r="U68" s="80"/>
      <c r="V68" s="80"/>
      <c r="W68" s="80"/>
      <c r="X68" s="79"/>
      <c r="Z68" s="25"/>
      <c r="AA68" s="25"/>
      <c r="AB68" s="25"/>
      <c r="AC68" s="79"/>
      <c r="AD68" s="79"/>
      <c r="AE68" s="79"/>
      <c r="AF68" s="79"/>
      <c r="AG68" s="27"/>
      <c r="AH68" s="27"/>
      <c r="AI68" s="27"/>
      <c r="AJ68" s="28"/>
      <c r="AK68" s="28"/>
      <c r="AL68" s="28"/>
      <c r="AM68" s="28"/>
      <c r="AN68" s="28"/>
      <c r="AO68" s="28"/>
      <c r="AP68" s="28"/>
      <c r="AQ68" s="28"/>
      <c r="AR68" s="28"/>
    </row>
    <row r="69" spans="1:44" ht="14.25" x14ac:dyDescent="0.15">
      <c r="A69" s="81"/>
      <c r="B69" s="81"/>
      <c r="C69" s="81"/>
      <c r="D69" s="81"/>
      <c r="E69" s="81"/>
      <c r="F69" s="1" t="s">
        <v>237</v>
      </c>
      <c r="G69" s="81"/>
      <c r="H69" s="81"/>
      <c r="I69" s="81"/>
      <c r="J69" s="81"/>
      <c r="K69" s="81"/>
      <c r="L69" s="81"/>
      <c r="M69" s="81"/>
      <c r="N69" s="81"/>
      <c r="O69" s="81"/>
      <c r="P69" s="81"/>
      <c r="Q69" s="81"/>
      <c r="R69" s="81"/>
      <c r="S69" s="81"/>
      <c r="T69" s="81"/>
      <c r="U69" s="81"/>
      <c r="V69" s="81"/>
      <c r="W69" s="81"/>
      <c r="X69" s="81"/>
      <c r="Y69" s="81"/>
      <c r="Z69" s="81"/>
      <c r="AA69" s="81"/>
      <c r="AB69" s="81"/>
      <c r="AC69" s="81"/>
      <c r="AD69" s="81"/>
      <c r="AE69" s="81"/>
      <c r="AF69" s="81"/>
      <c r="AG69" s="81"/>
      <c r="AH69" s="81"/>
      <c r="AI69" s="81"/>
      <c r="AJ69" s="81"/>
      <c r="AK69" s="81"/>
      <c r="AL69" s="81"/>
      <c r="AM69" s="81"/>
      <c r="AN69" s="81"/>
      <c r="AO69" s="81"/>
      <c r="AP69" s="81"/>
      <c r="AQ69" s="81"/>
      <c r="AR69" s="81"/>
    </row>
    <row r="70" spans="1:44" ht="15.75" customHeight="1" x14ac:dyDescent="0.15">
      <c r="F70" s="461">
        <v>301</v>
      </c>
      <c r="G70" s="462"/>
      <c r="H70" s="462"/>
      <c r="I70" s="463" t="s">
        <v>76</v>
      </c>
      <c r="J70" s="464"/>
      <c r="K70" s="464"/>
      <c r="L70" s="464"/>
      <c r="M70" s="464"/>
      <c r="N70" s="464"/>
      <c r="O70" s="464"/>
      <c r="P70" s="464"/>
      <c r="Q70" s="464"/>
      <c r="R70" s="464"/>
      <c r="S70" s="464"/>
      <c r="T70" s="465"/>
      <c r="U70" s="449" t="str">
        <f>IF(申請書様式!U92="○",判定シート!B60,"－")</f>
        <v>－</v>
      </c>
      <c r="V70" s="450"/>
      <c r="W70" s="451"/>
      <c r="X70" s="461">
        <v>311</v>
      </c>
      <c r="Y70" s="462"/>
      <c r="Z70" s="462"/>
      <c r="AA70" s="463" t="s">
        <v>78</v>
      </c>
      <c r="AB70" s="464"/>
      <c r="AC70" s="464"/>
      <c r="AD70" s="464"/>
      <c r="AE70" s="464"/>
      <c r="AF70" s="464"/>
      <c r="AG70" s="464"/>
      <c r="AH70" s="464"/>
      <c r="AI70" s="464"/>
      <c r="AJ70" s="464"/>
      <c r="AK70" s="464"/>
      <c r="AL70" s="465"/>
      <c r="AM70" s="449" t="str">
        <f>IF(申請書様式!AR92="○",判定シート!B60,"－")</f>
        <v>－</v>
      </c>
      <c r="AN70" s="450"/>
      <c r="AO70" s="451"/>
      <c r="AP70" s="29"/>
      <c r="AQ70" s="29"/>
    </row>
    <row r="71" spans="1:44" ht="15.75" customHeight="1" x14ac:dyDescent="0.15">
      <c r="F71" s="444">
        <v>302</v>
      </c>
      <c r="G71" s="445"/>
      <c r="H71" s="445"/>
      <c r="I71" s="458" t="s">
        <v>79</v>
      </c>
      <c r="J71" s="459"/>
      <c r="K71" s="459"/>
      <c r="L71" s="459"/>
      <c r="M71" s="459"/>
      <c r="N71" s="459"/>
      <c r="O71" s="459"/>
      <c r="P71" s="459"/>
      <c r="Q71" s="459"/>
      <c r="R71" s="459"/>
      <c r="S71" s="459"/>
      <c r="T71" s="460"/>
      <c r="U71" s="446" t="str">
        <f>IF(申請書様式!U93="○",判定シート!B60,"－")</f>
        <v>－</v>
      </c>
      <c r="V71" s="447"/>
      <c r="W71" s="448"/>
      <c r="X71" s="444">
        <v>312</v>
      </c>
      <c r="Y71" s="445"/>
      <c r="Z71" s="445"/>
      <c r="AA71" s="458" t="s">
        <v>80</v>
      </c>
      <c r="AB71" s="459"/>
      <c r="AC71" s="459"/>
      <c r="AD71" s="459"/>
      <c r="AE71" s="459"/>
      <c r="AF71" s="459"/>
      <c r="AG71" s="459"/>
      <c r="AH71" s="459"/>
      <c r="AI71" s="459"/>
      <c r="AJ71" s="459"/>
      <c r="AK71" s="459"/>
      <c r="AL71" s="460"/>
      <c r="AM71" s="446" t="str">
        <f>IF(申請書様式!AR93="○",判定シート!B60,"－")</f>
        <v>－</v>
      </c>
      <c r="AN71" s="447"/>
      <c r="AO71" s="448"/>
      <c r="AP71" s="29"/>
      <c r="AQ71" s="29"/>
    </row>
    <row r="72" spans="1:44" ht="15.75" customHeight="1" x14ac:dyDescent="0.15">
      <c r="F72" s="444">
        <v>303</v>
      </c>
      <c r="G72" s="445"/>
      <c r="H72" s="445"/>
      <c r="I72" s="458" t="s">
        <v>81</v>
      </c>
      <c r="J72" s="459"/>
      <c r="K72" s="459"/>
      <c r="L72" s="459"/>
      <c r="M72" s="459"/>
      <c r="N72" s="459"/>
      <c r="O72" s="459"/>
      <c r="P72" s="459"/>
      <c r="Q72" s="459"/>
      <c r="R72" s="459"/>
      <c r="S72" s="459"/>
      <c r="T72" s="460"/>
      <c r="U72" s="446" t="str">
        <f>IF(申請書様式!U94="○",判定シート!B60,"－")</f>
        <v>－</v>
      </c>
      <c r="V72" s="447"/>
      <c r="W72" s="448"/>
      <c r="X72" s="444">
        <v>313</v>
      </c>
      <c r="Y72" s="445"/>
      <c r="Z72" s="445"/>
      <c r="AA72" s="458" t="s">
        <v>82</v>
      </c>
      <c r="AB72" s="459"/>
      <c r="AC72" s="459"/>
      <c r="AD72" s="459"/>
      <c r="AE72" s="459"/>
      <c r="AF72" s="459"/>
      <c r="AG72" s="459"/>
      <c r="AH72" s="459"/>
      <c r="AI72" s="459"/>
      <c r="AJ72" s="459"/>
      <c r="AK72" s="459"/>
      <c r="AL72" s="460"/>
      <c r="AM72" s="446" t="str">
        <f>IF(申請書様式!AR94="○",判定シート!B60,"－")</f>
        <v>－</v>
      </c>
      <c r="AN72" s="447"/>
      <c r="AO72" s="448"/>
      <c r="AP72" s="29"/>
      <c r="AQ72" s="29"/>
    </row>
    <row r="73" spans="1:44" ht="15.75" customHeight="1" x14ac:dyDescent="0.15">
      <c r="F73" s="444">
        <v>304</v>
      </c>
      <c r="G73" s="445"/>
      <c r="H73" s="445"/>
      <c r="I73" s="458" t="s">
        <v>83</v>
      </c>
      <c r="J73" s="459"/>
      <c r="K73" s="459"/>
      <c r="L73" s="459"/>
      <c r="M73" s="459"/>
      <c r="N73" s="459"/>
      <c r="O73" s="459"/>
      <c r="P73" s="459"/>
      <c r="Q73" s="459"/>
      <c r="R73" s="459"/>
      <c r="S73" s="459"/>
      <c r="T73" s="460"/>
      <c r="U73" s="446" t="str">
        <f>IF(申請書様式!U95="○",判定シート!B60,"－")</f>
        <v>－</v>
      </c>
      <c r="V73" s="447"/>
      <c r="W73" s="448"/>
      <c r="X73" s="444">
        <v>314</v>
      </c>
      <c r="Y73" s="445"/>
      <c r="Z73" s="445"/>
      <c r="AA73" s="458" t="s">
        <v>84</v>
      </c>
      <c r="AB73" s="459"/>
      <c r="AC73" s="459"/>
      <c r="AD73" s="459"/>
      <c r="AE73" s="459"/>
      <c r="AF73" s="459"/>
      <c r="AG73" s="459"/>
      <c r="AH73" s="459"/>
      <c r="AI73" s="459"/>
      <c r="AJ73" s="459"/>
      <c r="AK73" s="459"/>
      <c r="AL73" s="460"/>
      <c r="AM73" s="446" t="str">
        <f>IF(申請書様式!AR95="○",判定シート!B60,"－")</f>
        <v>－</v>
      </c>
      <c r="AN73" s="447"/>
      <c r="AO73" s="448"/>
      <c r="AP73" s="29"/>
      <c r="AQ73" s="29"/>
    </row>
    <row r="74" spans="1:44" ht="15.75" customHeight="1" x14ac:dyDescent="0.15">
      <c r="F74" s="444">
        <v>305</v>
      </c>
      <c r="G74" s="445"/>
      <c r="H74" s="445"/>
      <c r="I74" s="458" t="s">
        <v>85</v>
      </c>
      <c r="J74" s="459"/>
      <c r="K74" s="459"/>
      <c r="L74" s="459"/>
      <c r="M74" s="459"/>
      <c r="N74" s="459"/>
      <c r="O74" s="459"/>
      <c r="P74" s="459"/>
      <c r="Q74" s="459"/>
      <c r="R74" s="459"/>
      <c r="S74" s="459"/>
      <c r="T74" s="460"/>
      <c r="U74" s="446" t="str">
        <f>IF(申請書様式!U96="○",判定シート!B60,"－")</f>
        <v>－</v>
      </c>
      <c r="V74" s="447"/>
      <c r="W74" s="448"/>
      <c r="X74" s="444">
        <v>315</v>
      </c>
      <c r="Y74" s="445"/>
      <c r="Z74" s="445"/>
      <c r="AA74" s="458" t="s">
        <v>86</v>
      </c>
      <c r="AB74" s="459"/>
      <c r="AC74" s="459"/>
      <c r="AD74" s="459"/>
      <c r="AE74" s="459"/>
      <c r="AF74" s="459"/>
      <c r="AG74" s="459"/>
      <c r="AH74" s="459"/>
      <c r="AI74" s="459"/>
      <c r="AJ74" s="459"/>
      <c r="AK74" s="459"/>
      <c r="AL74" s="460"/>
      <c r="AM74" s="446" t="str">
        <f>IF(申請書様式!AR96="○",判定シート!B60,"－")</f>
        <v>－</v>
      </c>
      <c r="AN74" s="447"/>
      <c r="AO74" s="448"/>
      <c r="AP74" s="29"/>
      <c r="AQ74" s="29"/>
    </row>
    <row r="75" spans="1:44" ht="15.75" customHeight="1" x14ac:dyDescent="0.15">
      <c r="F75" s="444">
        <v>306</v>
      </c>
      <c r="G75" s="445"/>
      <c r="H75" s="445"/>
      <c r="I75" s="458" t="s">
        <v>87</v>
      </c>
      <c r="J75" s="459"/>
      <c r="K75" s="459"/>
      <c r="L75" s="459"/>
      <c r="M75" s="459"/>
      <c r="N75" s="459"/>
      <c r="O75" s="459"/>
      <c r="P75" s="459"/>
      <c r="Q75" s="459"/>
      <c r="R75" s="459"/>
      <c r="S75" s="459"/>
      <c r="T75" s="460"/>
      <c r="U75" s="446" t="str">
        <f>IF(申請書様式!U97="○",判定シート!B60,"－")</f>
        <v>－</v>
      </c>
      <c r="V75" s="447"/>
      <c r="W75" s="448"/>
      <c r="X75" s="444">
        <v>316</v>
      </c>
      <c r="Y75" s="445"/>
      <c r="Z75" s="445"/>
      <c r="AA75" s="458" t="s">
        <v>88</v>
      </c>
      <c r="AB75" s="459"/>
      <c r="AC75" s="459"/>
      <c r="AD75" s="459"/>
      <c r="AE75" s="459"/>
      <c r="AF75" s="459"/>
      <c r="AG75" s="459"/>
      <c r="AH75" s="459"/>
      <c r="AI75" s="459"/>
      <c r="AJ75" s="459"/>
      <c r="AK75" s="459"/>
      <c r="AL75" s="460"/>
      <c r="AM75" s="446" t="str">
        <f>IF(申請書様式!AR97="○",判定シート!B60,"－")</f>
        <v>－</v>
      </c>
      <c r="AN75" s="447"/>
      <c r="AO75" s="448"/>
      <c r="AP75" s="29"/>
      <c r="AQ75" s="29"/>
    </row>
    <row r="76" spans="1:44" ht="15.75" customHeight="1" x14ac:dyDescent="0.15">
      <c r="F76" s="444">
        <v>307</v>
      </c>
      <c r="G76" s="445"/>
      <c r="H76" s="445"/>
      <c r="I76" s="458" t="s">
        <v>89</v>
      </c>
      <c r="J76" s="459"/>
      <c r="K76" s="459"/>
      <c r="L76" s="459"/>
      <c r="M76" s="459"/>
      <c r="N76" s="459"/>
      <c r="O76" s="459"/>
      <c r="P76" s="459"/>
      <c r="Q76" s="459"/>
      <c r="R76" s="459"/>
      <c r="S76" s="459"/>
      <c r="T76" s="460"/>
      <c r="U76" s="446" t="str">
        <f>IF(申請書様式!U98="○",判定シート!B60,"－")</f>
        <v>－</v>
      </c>
      <c r="V76" s="447"/>
      <c r="W76" s="448"/>
      <c r="X76" s="444">
        <v>317</v>
      </c>
      <c r="Y76" s="445"/>
      <c r="Z76" s="445"/>
      <c r="AA76" s="458" t="s">
        <v>90</v>
      </c>
      <c r="AB76" s="459"/>
      <c r="AC76" s="459"/>
      <c r="AD76" s="459"/>
      <c r="AE76" s="459"/>
      <c r="AF76" s="459"/>
      <c r="AG76" s="459"/>
      <c r="AH76" s="459"/>
      <c r="AI76" s="459"/>
      <c r="AJ76" s="459"/>
      <c r="AK76" s="459"/>
      <c r="AL76" s="460"/>
      <c r="AM76" s="446" t="str">
        <f>IF(申請書様式!AR98="○",判定シート!B60,"－")</f>
        <v>－</v>
      </c>
      <c r="AN76" s="447"/>
      <c r="AO76" s="448"/>
      <c r="AP76" s="29"/>
      <c r="AQ76" s="29"/>
    </row>
    <row r="77" spans="1:44" ht="15.75" customHeight="1" x14ac:dyDescent="0.15">
      <c r="F77" s="444">
        <v>308</v>
      </c>
      <c r="G77" s="445"/>
      <c r="H77" s="445"/>
      <c r="I77" s="458" t="s">
        <v>91</v>
      </c>
      <c r="J77" s="459"/>
      <c r="K77" s="459"/>
      <c r="L77" s="459"/>
      <c r="M77" s="459"/>
      <c r="N77" s="459"/>
      <c r="O77" s="459"/>
      <c r="P77" s="459"/>
      <c r="Q77" s="459"/>
      <c r="R77" s="459"/>
      <c r="S77" s="459"/>
      <c r="T77" s="460"/>
      <c r="U77" s="446" t="str">
        <f>IF(申請書様式!U99="○",判定シート!B60,"－")</f>
        <v>－</v>
      </c>
      <c r="V77" s="447"/>
      <c r="W77" s="448"/>
      <c r="X77" s="444">
        <v>318</v>
      </c>
      <c r="Y77" s="445"/>
      <c r="Z77" s="445"/>
      <c r="AA77" s="458" t="s">
        <v>92</v>
      </c>
      <c r="AB77" s="459"/>
      <c r="AC77" s="459"/>
      <c r="AD77" s="459"/>
      <c r="AE77" s="459"/>
      <c r="AF77" s="459"/>
      <c r="AG77" s="459"/>
      <c r="AH77" s="459"/>
      <c r="AI77" s="459"/>
      <c r="AJ77" s="459"/>
      <c r="AK77" s="459"/>
      <c r="AL77" s="460"/>
      <c r="AM77" s="446" t="str">
        <f>IF(申請書様式!AR99="○",判定シート!B60,"－")</f>
        <v>－</v>
      </c>
      <c r="AN77" s="447"/>
      <c r="AO77" s="448"/>
      <c r="AP77" s="29"/>
      <c r="AQ77" s="29"/>
    </row>
    <row r="78" spans="1:44" ht="15.75" customHeight="1" x14ac:dyDescent="0.15">
      <c r="F78" s="444">
        <v>309</v>
      </c>
      <c r="G78" s="445"/>
      <c r="H78" s="445"/>
      <c r="I78" s="458" t="s">
        <v>93</v>
      </c>
      <c r="J78" s="459"/>
      <c r="K78" s="459"/>
      <c r="L78" s="459"/>
      <c r="M78" s="459"/>
      <c r="N78" s="459"/>
      <c r="O78" s="459"/>
      <c r="P78" s="459"/>
      <c r="Q78" s="459"/>
      <c r="R78" s="459"/>
      <c r="S78" s="459"/>
      <c r="T78" s="460"/>
      <c r="U78" s="446" t="str">
        <f>IF(申請書様式!U100="○",判定シート!B60,"－")</f>
        <v>－</v>
      </c>
      <c r="V78" s="447"/>
      <c r="W78" s="448"/>
      <c r="X78" s="471">
        <v>319</v>
      </c>
      <c r="Y78" s="472"/>
      <c r="Z78" s="472"/>
      <c r="AA78" s="479" t="s">
        <v>71</v>
      </c>
      <c r="AB78" s="480"/>
      <c r="AC78" s="480"/>
      <c r="AD78" s="481" t="str">
        <f>申請書様式!AI100</f>
        <v>（　　　　　　　　　　　）</v>
      </c>
      <c r="AE78" s="481"/>
      <c r="AF78" s="481"/>
      <c r="AG78" s="481"/>
      <c r="AH78" s="481"/>
      <c r="AI78" s="481"/>
      <c r="AJ78" s="481"/>
      <c r="AK78" s="481"/>
      <c r="AL78" s="482"/>
      <c r="AM78" s="441" t="str">
        <f>IF(申請書様式!AR100="○",判定シート!B60,"－")</f>
        <v>－</v>
      </c>
      <c r="AN78" s="442"/>
      <c r="AO78" s="443"/>
      <c r="AP78" s="29"/>
      <c r="AQ78" s="29"/>
    </row>
    <row r="79" spans="1:44" ht="15.75" customHeight="1" x14ac:dyDescent="0.15">
      <c r="F79" s="471">
        <v>310</v>
      </c>
      <c r="G79" s="472"/>
      <c r="H79" s="472"/>
      <c r="I79" s="476" t="s">
        <v>95</v>
      </c>
      <c r="J79" s="477"/>
      <c r="K79" s="477"/>
      <c r="L79" s="477"/>
      <c r="M79" s="477"/>
      <c r="N79" s="477"/>
      <c r="O79" s="477"/>
      <c r="P79" s="477"/>
      <c r="Q79" s="477"/>
      <c r="R79" s="477"/>
      <c r="S79" s="477"/>
      <c r="T79" s="478"/>
      <c r="U79" s="441" t="str">
        <f>IF(申請書様式!U101="○",判定シート!B60,"－")</f>
        <v>－</v>
      </c>
      <c r="V79" s="442"/>
      <c r="W79" s="443"/>
      <c r="X79" s="25"/>
      <c r="Y79" s="25"/>
      <c r="Z79" s="25"/>
      <c r="AA79" s="79"/>
      <c r="AB79" s="79"/>
      <c r="AC79" s="79"/>
      <c r="AD79" s="79"/>
      <c r="AE79" s="27"/>
      <c r="AF79" s="27"/>
      <c r="AG79" s="27"/>
      <c r="AH79" s="28"/>
      <c r="AI79" s="28"/>
      <c r="AJ79" s="28"/>
      <c r="AK79" s="28"/>
      <c r="AL79" s="28"/>
      <c r="AM79" s="28"/>
      <c r="AN79" s="28"/>
      <c r="AO79" s="28"/>
      <c r="AP79" s="28"/>
      <c r="AQ79" s="29"/>
      <c r="AR79" s="29"/>
    </row>
    <row r="80" spans="1:44" ht="12.75" customHeight="1" x14ac:dyDescent="0.15">
      <c r="X80" s="79"/>
      <c r="Z80" s="25"/>
      <c r="AA80" s="25"/>
      <c r="AB80" s="25"/>
      <c r="AC80" s="79"/>
      <c r="AD80" s="79"/>
      <c r="AE80" s="79"/>
      <c r="AF80" s="79"/>
      <c r="AG80" s="27"/>
      <c r="AH80" s="27"/>
      <c r="AI80" s="27"/>
      <c r="AJ80" s="28"/>
      <c r="AK80" s="28"/>
      <c r="AL80" s="28"/>
      <c r="AM80" s="28"/>
      <c r="AN80" s="28"/>
      <c r="AO80" s="28"/>
      <c r="AP80" s="28"/>
      <c r="AQ80" s="28"/>
      <c r="AR80" s="28"/>
    </row>
    <row r="81" spans="1:44" x14ac:dyDescent="0.15">
      <c r="F81" s="1" t="s">
        <v>238</v>
      </c>
      <c r="X81" s="79"/>
      <c r="Z81" s="25"/>
      <c r="AA81" s="25"/>
      <c r="AB81" s="25"/>
      <c r="AC81" s="79"/>
      <c r="AD81" s="79"/>
      <c r="AE81" s="79"/>
      <c r="AF81" s="79"/>
      <c r="AG81" s="27"/>
      <c r="AH81" s="27"/>
      <c r="AI81" s="27"/>
      <c r="AJ81" s="28"/>
      <c r="AK81" s="28"/>
      <c r="AL81" s="28"/>
      <c r="AM81" s="28"/>
      <c r="AN81" s="28"/>
      <c r="AO81" s="28"/>
      <c r="AP81" s="28"/>
      <c r="AQ81" s="28"/>
      <c r="AR81" s="28"/>
    </row>
    <row r="82" spans="1:44" ht="15.75" customHeight="1" x14ac:dyDescent="0.15">
      <c r="F82" s="124">
        <v>401</v>
      </c>
      <c r="G82" s="116"/>
      <c r="H82" s="117"/>
      <c r="I82" s="213" t="s">
        <v>98</v>
      </c>
      <c r="J82" s="214"/>
      <c r="K82" s="214"/>
      <c r="L82" s="214"/>
      <c r="M82" s="214"/>
      <c r="N82" s="214"/>
      <c r="O82" s="214"/>
      <c r="P82" s="214"/>
      <c r="Q82" s="214"/>
      <c r="R82" s="214"/>
      <c r="S82" s="214"/>
      <c r="T82" s="215"/>
      <c r="U82" s="473" t="str">
        <f>IF(申請書様式!U104="○",判定シート!B61,"－")</f>
        <v>－</v>
      </c>
      <c r="V82" s="474"/>
      <c r="W82" s="475"/>
      <c r="X82" s="124">
        <v>402</v>
      </c>
      <c r="Y82" s="116"/>
      <c r="Z82" s="117"/>
      <c r="AA82" s="218" t="s">
        <v>71</v>
      </c>
      <c r="AB82" s="219"/>
      <c r="AC82" s="219"/>
      <c r="AD82" s="415" t="str">
        <f>申請書様式!AI104</f>
        <v>（　　　　　　　　　　　　）</v>
      </c>
      <c r="AE82" s="415"/>
      <c r="AF82" s="415"/>
      <c r="AG82" s="415"/>
      <c r="AH82" s="415"/>
      <c r="AI82" s="415"/>
      <c r="AJ82" s="415"/>
      <c r="AK82" s="415"/>
      <c r="AL82" s="416"/>
      <c r="AM82" s="440" t="str">
        <f>IF(申請書様式!AR104="○",判定シート!B61,"－")</f>
        <v>－</v>
      </c>
      <c r="AN82" s="440"/>
      <c r="AO82" s="440"/>
      <c r="AP82" s="29"/>
      <c r="AQ82" s="29"/>
      <c r="AR82" s="29"/>
    </row>
    <row r="83" spans="1:44" ht="12" customHeight="1" x14ac:dyDescent="0.15"/>
    <row r="84" spans="1:44" ht="15.75" customHeight="1" x14ac:dyDescent="0.15">
      <c r="F84" s="1" t="s">
        <v>240</v>
      </c>
    </row>
    <row r="85" spans="1:44" ht="15.75" customHeight="1" x14ac:dyDescent="0.15">
      <c r="E85" s="15"/>
      <c r="F85" s="124">
        <v>501</v>
      </c>
      <c r="G85" s="116"/>
      <c r="H85" s="117"/>
      <c r="I85" s="218" t="s">
        <v>101</v>
      </c>
      <c r="J85" s="219"/>
      <c r="K85" s="219"/>
      <c r="L85" s="219"/>
      <c r="M85" s="219"/>
      <c r="N85" s="219"/>
      <c r="O85" s="219"/>
      <c r="P85" s="219"/>
      <c r="Q85" s="219"/>
      <c r="R85" s="219"/>
      <c r="S85" s="219"/>
      <c r="T85" s="232"/>
      <c r="U85" s="473" t="str">
        <f>IF(申請書様式!U110="○",判定シート!B63,"－")</f>
        <v>－</v>
      </c>
      <c r="V85" s="474"/>
      <c r="W85" s="475"/>
      <c r="X85" s="124">
        <v>502</v>
      </c>
      <c r="Y85" s="116"/>
      <c r="Z85" s="117"/>
      <c r="AA85" s="218" t="s">
        <v>102</v>
      </c>
      <c r="AB85" s="219"/>
      <c r="AC85" s="219"/>
      <c r="AD85" s="219"/>
      <c r="AE85" s="219"/>
      <c r="AF85" s="219"/>
      <c r="AG85" s="219"/>
      <c r="AH85" s="219"/>
      <c r="AI85" s="219"/>
      <c r="AJ85" s="219"/>
      <c r="AK85" s="219"/>
      <c r="AL85" s="232"/>
      <c r="AM85" s="473" t="str">
        <f>IF(申請書様式!AR110="○",判定シート!B64,"－")</f>
        <v>－</v>
      </c>
      <c r="AN85" s="474"/>
      <c r="AO85" s="475"/>
      <c r="AP85" s="13"/>
      <c r="AQ85" s="85"/>
      <c r="AR85" s="85"/>
    </row>
    <row r="86" spans="1:44" s="85" customFormat="1" ht="11.25" customHeight="1" x14ac:dyDescent="0.15">
      <c r="A86" s="86"/>
      <c r="B86" s="86"/>
      <c r="C86" s="86"/>
      <c r="D86" s="86"/>
      <c r="E86" s="88"/>
      <c r="F86" s="87"/>
      <c r="G86" s="92"/>
      <c r="H86" s="92"/>
      <c r="I86" s="92"/>
      <c r="J86" s="90"/>
      <c r="K86" s="90"/>
      <c r="L86" s="90"/>
      <c r="M86" s="90"/>
      <c r="N86" s="90"/>
      <c r="O86" s="90"/>
      <c r="P86" s="90"/>
      <c r="Q86" s="90"/>
      <c r="R86" s="90"/>
      <c r="S86" s="90"/>
      <c r="T86" s="90"/>
      <c r="U86" s="90"/>
      <c r="V86" s="97"/>
      <c r="W86" s="97"/>
      <c r="X86" s="93"/>
      <c r="Y86" s="87"/>
      <c r="Z86" s="87"/>
      <c r="AA86" s="92"/>
      <c r="AB86" s="92"/>
      <c r="AC86" s="92"/>
      <c r="AD86" s="90"/>
      <c r="AE86" s="90"/>
      <c r="AF86" s="90"/>
      <c r="AG86" s="90"/>
      <c r="AH86" s="90"/>
      <c r="AI86" s="90"/>
      <c r="AJ86" s="90"/>
      <c r="AK86" s="90"/>
      <c r="AL86" s="90"/>
      <c r="AM86" s="90"/>
      <c r="AN86" s="90"/>
      <c r="AO86" s="90"/>
      <c r="AP86" s="91"/>
      <c r="AQ86" s="91"/>
      <c r="AR86" s="91"/>
    </row>
    <row r="87" spans="1:44" s="85" customFormat="1" ht="15.75" customHeight="1" x14ac:dyDescent="0.15">
      <c r="A87" s="86"/>
      <c r="B87" s="86"/>
      <c r="C87" s="86"/>
      <c r="D87" s="86"/>
      <c r="E87" s="88"/>
      <c r="F87" s="1" t="s">
        <v>239</v>
      </c>
      <c r="G87" s="95"/>
      <c r="H87" s="95"/>
      <c r="I87" s="95"/>
      <c r="J87" s="96"/>
      <c r="K87" s="96"/>
      <c r="L87" s="96"/>
      <c r="M87" s="96"/>
      <c r="N87" s="96"/>
      <c r="O87" s="96"/>
      <c r="P87" s="96"/>
      <c r="Q87" s="96"/>
      <c r="R87" s="96"/>
      <c r="S87" s="96"/>
      <c r="T87" s="96"/>
      <c r="U87" s="96"/>
      <c r="V87" s="98"/>
      <c r="W87" s="98"/>
      <c r="X87" s="89"/>
      <c r="Y87" s="94"/>
      <c r="Z87" s="94"/>
      <c r="AA87" s="95"/>
      <c r="AB87" s="95"/>
      <c r="AC87" s="95"/>
      <c r="AD87" s="96"/>
      <c r="AE87" s="96"/>
      <c r="AF87" s="96"/>
      <c r="AG87" s="96"/>
      <c r="AH87" s="96"/>
      <c r="AI87" s="96"/>
      <c r="AJ87" s="96"/>
      <c r="AK87" s="96"/>
      <c r="AL87" s="96"/>
      <c r="AM87" s="96"/>
      <c r="AN87" s="96"/>
      <c r="AO87" s="96"/>
      <c r="AP87" s="91"/>
      <c r="AQ87" s="91"/>
      <c r="AR87" s="91"/>
    </row>
    <row r="88" spans="1:44" ht="15.75" customHeight="1" x14ac:dyDescent="0.15">
      <c r="F88" s="461">
        <v>503</v>
      </c>
      <c r="G88" s="462"/>
      <c r="H88" s="484"/>
      <c r="I88" s="455" t="s">
        <v>104</v>
      </c>
      <c r="J88" s="456"/>
      <c r="K88" s="456"/>
      <c r="L88" s="456"/>
      <c r="M88" s="456"/>
      <c r="N88" s="456"/>
      <c r="O88" s="456"/>
      <c r="P88" s="456"/>
      <c r="Q88" s="456"/>
      <c r="R88" s="456"/>
      <c r="S88" s="456"/>
      <c r="T88" s="457"/>
      <c r="U88" s="449" t="str">
        <f>IF(申請書様式!U112="○",判定シート!B65,"－")</f>
        <v>－</v>
      </c>
      <c r="V88" s="450"/>
      <c r="W88" s="451"/>
      <c r="X88" s="461">
        <v>517</v>
      </c>
      <c r="Y88" s="462"/>
      <c r="Z88" s="484"/>
      <c r="AA88" s="487" t="s">
        <v>106</v>
      </c>
      <c r="AB88" s="487"/>
      <c r="AC88" s="487"/>
      <c r="AD88" s="487"/>
      <c r="AE88" s="487"/>
      <c r="AF88" s="487"/>
      <c r="AG88" s="487"/>
      <c r="AH88" s="487"/>
      <c r="AI88" s="487"/>
      <c r="AJ88" s="487"/>
      <c r="AK88" s="487"/>
      <c r="AL88" s="487"/>
      <c r="AM88" s="449" t="str">
        <f>IF(申請書様式!AR112="○",判定シート!B79,"－")</f>
        <v>－</v>
      </c>
      <c r="AN88" s="450"/>
      <c r="AO88" s="451"/>
      <c r="AP88" s="13"/>
      <c r="AQ88" s="85"/>
      <c r="AR88" s="85"/>
    </row>
    <row r="89" spans="1:44" ht="15.75" customHeight="1" x14ac:dyDescent="0.15">
      <c r="F89" s="444">
        <v>504</v>
      </c>
      <c r="G89" s="445"/>
      <c r="H89" s="485"/>
      <c r="I89" s="452" t="s">
        <v>107</v>
      </c>
      <c r="J89" s="453"/>
      <c r="K89" s="453"/>
      <c r="L89" s="453"/>
      <c r="M89" s="453"/>
      <c r="N89" s="453"/>
      <c r="O89" s="453"/>
      <c r="P89" s="453"/>
      <c r="Q89" s="453"/>
      <c r="R89" s="453"/>
      <c r="S89" s="453"/>
      <c r="T89" s="454"/>
      <c r="U89" s="446" t="str">
        <f>IF(申請書様式!U113="○",判定シート!B66,"－")</f>
        <v>－</v>
      </c>
      <c r="V89" s="447"/>
      <c r="W89" s="448"/>
      <c r="X89" s="444">
        <v>518</v>
      </c>
      <c r="Y89" s="445"/>
      <c r="Z89" s="485"/>
      <c r="AA89" s="483" t="s">
        <v>108</v>
      </c>
      <c r="AB89" s="483"/>
      <c r="AC89" s="483"/>
      <c r="AD89" s="483"/>
      <c r="AE89" s="483"/>
      <c r="AF89" s="483"/>
      <c r="AG89" s="483"/>
      <c r="AH89" s="483"/>
      <c r="AI89" s="483"/>
      <c r="AJ89" s="483"/>
      <c r="AK89" s="483"/>
      <c r="AL89" s="483"/>
      <c r="AM89" s="446" t="str">
        <f>IF(申請書様式!AR113="○",判定シート!B80,"－")</f>
        <v>－</v>
      </c>
      <c r="AN89" s="447"/>
      <c r="AO89" s="448"/>
    </row>
    <row r="90" spans="1:44" ht="15.75" customHeight="1" x14ac:dyDescent="0.15">
      <c r="F90" s="444">
        <v>505</v>
      </c>
      <c r="G90" s="445"/>
      <c r="H90" s="485"/>
      <c r="I90" s="452" t="s">
        <v>109</v>
      </c>
      <c r="J90" s="453"/>
      <c r="K90" s="453"/>
      <c r="L90" s="453"/>
      <c r="M90" s="453"/>
      <c r="N90" s="453"/>
      <c r="O90" s="453"/>
      <c r="P90" s="453"/>
      <c r="Q90" s="453"/>
      <c r="R90" s="453"/>
      <c r="S90" s="453"/>
      <c r="T90" s="454"/>
      <c r="U90" s="446" t="str">
        <f>IF(申請書様式!U114="○",判定シート!B67,"－")</f>
        <v>－</v>
      </c>
      <c r="V90" s="447"/>
      <c r="W90" s="448"/>
      <c r="X90" s="444">
        <v>519</v>
      </c>
      <c r="Y90" s="445"/>
      <c r="Z90" s="485"/>
      <c r="AA90" s="483" t="s">
        <v>110</v>
      </c>
      <c r="AB90" s="483"/>
      <c r="AC90" s="483"/>
      <c r="AD90" s="483"/>
      <c r="AE90" s="483"/>
      <c r="AF90" s="483"/>
      <c r="AG90" s="483"/>
      <c r="AH90" s="483"/>
      <c r="AI90" s="483"/>
      <c r="AJ90" s="483"/>
      <c r="AK90" s="483"/>
      <c r="AL90" s="483"/>
      <c r="AM90" s="446" t="str">
        <f>IF(申請書様式!AR114="○",判定シート!B81,"－")</f>
        <v>－</v>
      </c>
      <c r="AN90" s="447"/>
      <c r="AO90" s="448"/>
    </row>
    <row r="91" spans="1:44" ht="15.75" customHeight="1" x14ac:dyDescent="0.15">
      <c r="F91" s="444">
        <v>506</v>
      </c>
      <c r="G91" s="445"/>
      <c r="H91" s="485"/>
      <c r="I91" s="452" t="s">
        <v>111</v>
      </c>
      <c r="J91" s="453"/>
      <c r="K91" s="453"/>
      <c r="L91" s="453"/>
      <c r="M91" s="453"/>
      <c r="N91" s="453"/>
      <c r="O91" s="453"/>
      <c r="P91" s="453"/>
      <c r="Q91" s="453"/>
      <c r="R91" s="453"/>
      <c r="S91" s="453"/>
      <c r="T91" s="454"/>
      <c r="U91" s="446" t="str">
        <f>IF(申請書様式!U115="○",判定シート!B68,"－")</f>
        <v>－</v>
      </c>
      <c r="V91" s="447"/>
      <c r="W91" s="448"/>
      <c r="X91" s="444">
        <v>520</v>
      </c>
      <c r="Y91" s="445"/>
      <c r="Z91" s="485"/>
      <c r="AA91" s="483" t="s">
        <v>112</v>
      </c>
      <c r="AB91" s="483"/>
      <c r="AC91" s="483"/>
      <c r="AD91" s="483"/>
      <c r="AE91" s="483"/>
      <c r="AF91" s="483"/>
      <c r="AG91" s="483"/>
      <c r="AH91" s="483"/>
      <c r="AI91" s="483"/>
      <c r="AJ91" s="483"/>
      <c r="AK91" s="483"/>
      <c r="AL91" s="483"/>
      <c r="AM91" s="446" t="str">
        <f>IF(申請書様式!AR115="○",判定シート!B82,"－")</f>
        <v>－</v>
      </c>
      <c r="AN91" s="447"/>
      <c r="AO91" s="448"/>
    </row>
    <row r="92" spans="1:44" ht="15.75" customHeight="1" x14ac:dyDescent="0.15">
      <c r="F92" s="444">
        <v>507</v>
      </c>
      <c r="G92" s="445"/>
      <c r="H92" s="485"/>
      <c r="I92" s="452" t="s">
        <v>113</v>
      </c>
      <c r="J92" s="453"/>
      <c r="K92" s="453"/>
      <c r="L92" s="453"/>
      <c r="M92" s="453"/>
      <c r="N92" s="453"/>
      <c r="O92" s="453"/>
      <c r="P92" s="453"/>
      <c r="Q92" s="453"/>
      <c r="R92" s="453"/>
      <c r="S92" s="453"/>
      <c r="T92" s="454"/>
      <c r="U92" s="446" t="str">
        <f>IF(申請書様式!U116="○",判定シート!B69,"－")</f>
        <v>－</v>
      </c>
      <c r="V92" s="447"/>
      <c r="W92" s="448"/>
      <c r="X92" s="444">
        <v>521</v>
      </c>
      <c r="Y92" s="445"/>
      <c r="Z92" s="485"/>
      <c r="AA92" s="483" t="s">
        <v>114</v>
      </c>
      <c r="AB92" s="483"/>
      <c r="AC92" s="483"/>
      <c r="AD92" s="483"/>
      <c r="AE92" s="483"/>
      <c r="AF92" s="483"/>
      <c r="AG92" s="483"/>
      <c r="AH92" s="483"/>
      <c r="AI92" s="483"/>
      <c r="AJ92" s="483"/>
      <c r="AK92" s="483"/>
      <c r="AL92" s="483"/>
      <c r="AM92" s="446" t="str">
        <f>IF(申請書様式!AR116="○",判定シート!B83,"－")</f>
        <v>－</v>
      </c>
      <c r="AN92" s="447"/>
      <c r="AO92" s="448"/>
    </row>
    <row r="93" spans="1:44" ht="15.75" customHeight="1" x14ac:dyDescent="0.15">
      <c r="F93" s="444">
        <v>508</v>
      </c>
      <c r="G93" s="445"/>
      <c r="H93" s="485"/>
      <c r="I93" s="452" t="s">
        <v>115</v>
      </c>
      <c r="J93" s="453"/>
      <c r="K93" s="453"/>
      <c r="L93" s="453"/>
      <c r="M93" s="453"/>
      <c r="N93" s="453"/>
      <c r="O93" s="453"/>
      <c r="P93" s="453"/>
      <c r="Q93" s="453"/>
      <c r="R93" s="453"/>
      <c r="S93" s="453"/>
      <c r="T93" s="454"/>
      <c r="U93" s="446" t="str">
        <f>IF(申請書様式!U117="○",判定シート!B70,"－")</f>
        <v>－</v>
      </c>
      <c r="V93" s="447"/>
      <c r="W93" s="448"/>
      <c r="X93" s="444">
        <v>522</v>
      </c>
      <c r="Y93" s="445"/>
      <c r="Z93" s="485"/>
      <c r="AA93" s="483" t="s">
        <v>116</v>
      </c>
      <c r="AB93" s="483"/>
      <c r="AC93" s="483"/>
      <c r="AD93" s="483"/>
      <c r="AE93" s="483"/>
      <c r="AF93" s="483"/>
      <c r="AG93" s="483"/>
      <c r="AH93" s="483"/>
      <c r="AI93" s="483"/>
      <c r="AJ93" s="483"/>
      <c r="AK93" s="483"/>
      <c r="AL93" s="483"/>
      <c r="AM93" s="446" t="str">
        <f>IF(申請書様式!AR117="○",判定シート!B84,"－")</f>
        <v>－</v>
      </c>
      <c r="AN93" s="447"/>
      <c r="AO93" s="448"/>
    </row>
    <row r="94" spans="1:44" ht="15.75" customHeight="1" x14ac:dyDescent="0.15">
      <c r="F94" s="444">
        <v>509</v>
      </c>
      <c r="G94" s="445"/>
      <c r="H94" s="485"/>
      <c r="I94" s="452" t="s">
        <v>117</v>
      </c>
      <c r="J94" s="453"/>
      <c r="K94" s="453"/>
      <c r="L94" s="453"/>
      <c r="M94" s="453"/>
      <c r="N94" s="453"/>
      <c r="O94" s="453"/>
      <c r="P94" s="453"/>
      <c r="Q94" s="453"/>
      <c r="R94" s="453"/>
      <c r="S94" s="453"/>
      <c r="T94" s="454"/>
      <c r="U94" s="446" t="str">
        <f>IF(申請書様式!U118="○",判定シート!B71,"－")</f>
        <v>－</v>
      </c>
      <c r="V94" s="447"/>
      <c r="W94" s="448"/>
      <c r="X94" s="444">
        <v>523</v>
      </c>
      <c r="Y94" s="445"/>
      <c r="Z94" s="485"/>
      <c r="AA94" s="483" t="s">
        <v>118</v>
      </c>
      <c r="AB94" s="483"/>
      <c r="AC94" s="483"/>
      <c r="AD94" s="483"/>
      <c r="AE94" s="483"/>
      <c r="AF94" s="483"/>
      <c r="AG94" s="483"/>
      <c r="AH94" s="483"/>
      <c r="AI94" s="483"/>
      <c r="AJ94" s="483"/>
      <c r="AK94" s="483"/>
      <c r="AL94" s="483"/>
      <c r="AM94" s="446" t="str">
        <f>IF(申請書様式!AR118="○",判定シート!B85,"－")</f>
        <v>－</v>
      </c>
      <c r="AN94" s="447"/>
      <c r="AO94" s="448"/>
    </row>
    <row r="95" spans="1:44" ht="15.75" customHeight="1" x14ac:dyDescent="0.15">
      <c r="F95" s="444">
        <v>510</v>
      </c>
      <c r="G95" s="445"/>
      <c r="H95" s="485"/>
      <c r="I95" s="452" t="s">
        <v>119</v>
      </c>
      <c r="J95" s="453"/>
      <c r="K95" s="453"/>
      <c r="L95" s="453"/>
      <c r="M95" s="453"/>
      <c r="N95" s="453"/>
      <c r="O95" s="453"/>
      <c r="P95" s="453"/>
      <c r="Q95" s="453"/>
      <c r="R95" s="453"/>
      <c r="S95" s="453"/>
      <c r="T95" s="454"/>
      <c r="U95" s="446" t="str">
        <f>IF(申請書様式!U119="○",判定シート!B72,"－")</f>
        <v>－</v>
      </c>
      <c r="V95" s="447"/>
      <c r="W95" s="448"/>
      <c r="X95" s="444">
        <v>524</v>
      </c>
      <c r="Y95" s="445"/>
      <c r="Z95" s="485"/>
      <c r="AA95" s="483" t="s">
        <v>120</v>
      </c>
      <c r="AB95" s="483"/>
      <c r="AC95" s="483"/>
      <c r="AD95" s="483"/>
      <c r="AE95" s="483"/>
      <c r="AF95" s="483"/>
      <c r="AG95" s="483"/>
      <c r="AH95" s="483"/>
      <c r="AI95" s="483"/>
      <c r="AJ95" s="483"/>
      <c r="AK95" s="483"/>
      <c r="AL95" s="483"/>
      <c r="AM95" s="446" t="str">
        <f>IF(申請書様式!AR119="○",判定シート!B86,"－")</f>
        <v>－</v>
      </c>
      <c r="AN95" s="447"/>
      <c r="AO95" s="448"/>
    </row>
    <row r="96" spans="1:44" ht="15.75" customHeight="1" x14ac:dyDescent="0.15">
      <c r="F96" s="444">
        <v>511</v>
      </c>
      <c r="G96" s="445"/>
      <c r="H96" s="485"/>
      <c r="I96" s="452" t="s">
        <v>121</v>
      </c>
      <c r="J96" s="453"/>
      <c r="K96" s="453"/>
      <c r="L96" s="453"/>
      <c r="M96" s="453"/>
      <c r="N96" s="453"/>
      <c r="O96" s="453"/>
      <c r="P96" s="453"/>
      <c r="Q96" s="453"/>
      <c r="R96" s="453"/>
      <c r="S96" s="453"/>
      <c r="T96" s="454"/>
      <c r="U96" s="446" t="str">
        <f>IF(申請書様式!U120="○",判定シート!B73,"－")</f>
        <v>－</v>
      </c>
      <c r="V96" s="447"/>
      <c r="W96" s="448"/>
      <c r="X96" s="444">
        <v>525</v>
      </c>
      <c r="Y96" s="445"/>
      <c r="Z96" s="485"/>
      <c r="AA96" s="483" t="s">
        <v>122</v>
      </c>
      <c r="AB96" s="483"/>
      <c r="AC96" s="483"/>
      <c r="AD96" s="483"/>
      <c r="AE96" s="483"/>
      <c r="AF96" s="483"/>
      <c r="AG96" s="483"/>
      <c r="AH96" s="483"/>
      <c r="AI96" s="483"/>
      <c r="AJ96" s="483"/>
      <c r="AK96" s="483"/>
      <c r="AL96" s="483"/>
      <c r="AM96" s="446" t="str">
        <f>IF(申請書様式!AR120="○",判定シート!B87,"－")</f>
        <v>－</v>
      </c>
      <c r="AN96" s="447"/>
      <c r="AO96" s="448"/>
    </row>
    <row r="97" spans="6:43" ht="15.75" customHeight="1" x14ac:dyDescent="0.15">
      <c r="F97" s="444">
        <v>512</v>
      </c>
      <c r="G97" s="445"/>
      <c r="H97" s="485"/>
      <c r="I97" s="452" t="s">
        <v>123</v>
      </c>
      <c r="J97" s="453"/>
      <c r="K97" s="453"/>
      <c r="L97" s="453"/>
      <c r="M97" s="453"/>
      <c r="N97" s="453"/>
      <c r="O97" s="453"/>
      <c r="P97" s="453"/>
      <c r="Q97" s="453"/>
      <c r="R97" s="453"/>
      <c r="S97" s="453"/>
      <c r="T97" s="454"/>
      <c r="U97" s="446" t="str">
        <f>IF(申請書様式!U121="○",判定シート!B74,"－")</f>
        <v>－</v>
      </c>
      <c r="V97" s="447"/>
      <c r="W97" s="448"/>
      <c r="X97" s="444">
        <v>526</v>
      </c>
      <c r="Y97" s="445"/>
      <c r="Z97" s="485"/>
      <c r="AA97" s="483" t="s">
        <v>124</v>
      </c>
      <c r="AB97" s="483"/>
      <c r="AC97" s="483"/>
      <c r="AD97" s="483"/>
      <c r="AE97" s="483"/>
      <c r="AF97" s="483"/>
      <c r="AG97" s="483"/>
      <c r="AH97" s="483"/>
      <c r="AI97" s="483"/>
      <c r="AJ97" s="483"/>
      <c r="AK97" s="483"/>
      <c r="AL97" s="483"/>
      <c r="AM97" s="446" t="str">
        <f>IF(申請書様式!AR121="○",判定シート!B88,"－")</f>
        <v>－</v>
      </c>
      <c r="AN97" s="447"/>
      <c r="AO97" s="448"/>
    </row>
    <row r="98" spans="6:43" ht="15.75" customHeight="1" x14ac:dyDescent="0.15">
      <c r="F98" s="444">
        <v>513</v>
      </c>
      <c r="G98" s="445"/>
      <c r="H98" s="485"/>
      <c r="I98" s="452" t="s">
        <v>125</v>
      </c>
      <c r="J98" s="453"/>
      <c r="K98" s="453"/>
      <c r="L98" s="453"/>
      <c r="M98" s="453"/>
      <c r="N98" s="453"/>
      <c r="O98" s="453"/>
      <c r="P98" s="453"/>
      <c r="Q98" s="453"/>
      <c r="R98" s="453"/>
      <c r="S98" s="453"/>
      <c r="T98" s="454"/>
      <c r="U98" s="446" t="str">
        <f>IF(申請書様式!U122="○",判定シート!B75,"－")</f>
        <v>－</v>
      </c>
      <c r="V98" s="447"/>
      <c r="W98" s="448"/>
      <c r="X98" s="444">
        <v>527</v>
      </c>
      <c r="Y98" s="445"/>
      <c r="Z98" s="485"/>
      <c r="AA98" s="483" t="s">
        <v>126</v>
      </c>
      <c r="AB98" s="483"/>
      <c r="AC98" s="483"/>
      <c r="AD98" s="483"/>
      <c r="AE98" s="483"/>
      <c r="AF98" s="483"/>
      <c r="AG98" s="483"/>
      <c r="AH98" s="483"/>
      <c r="AI98" s="483"/>
      <c r="AJ98" s="483"/>
      <c r="AK98" s="483"/>
      <c r="AL98" s="483"/>
      <c r="AM98" s="446" t="str">
        <f>IF(申請書様式!AR122="○",判定シート!B89,"－")</f>
        <v>－</v>
      </c>
      <c r="AN98" s="447"/>
      <c r="AO98" s="448"/>
    </row>
    <row r="99" spans="6:43" ht="15.75" customHeight="1" x14ac:dyDescent="0.15">
      <c r="F99" s="444">
        <v>514</v>
      </c>
      <c r="G99" s="445"/>
      <c r="H99" s="485"/>
      <c r="I99" s="452" t="s">
        <v>127</v>
      </c>
      <c r="J99" s="453"/>
      <c r="K99" s="453"/>
      <c r="L99" s="453"/>
      <c r="M99" s="453"/>
      <c r="N99" s="453"/>
      <c r="O99" s="453"/>
      <c r="P99" s="453"/>
      <c r="Q99" s="453"/>
      <c r="R99" s="453"/>
      <c r="S99" s="453"/>
      <c r="T99" s="454"/>
      <c r="U99" s="446" t="str">
        <f>IF(申請書様式!U123="○",判定シート!B76,"－")</f>
        <v>－</v>
      </c>
      <c r="V99" s="447"/>
      <c r="W99" s="448"/>
      <c r="X99" s="444">
        <v>528</v>
      </c>
      <c r="Y99" s="445"/>
      <c r="Z99" s="485"/>
      <c r="AA99" s="483" t="s">
        <v>128</v>
      </c>
      <c r="AB99" s="483"/>
      <c r="AC99" s="483"/>
      <c r="AD99" s="483"/>
      <c r="AE99" s="483"/>
      <c r="AF99" s="483"/>
      <c r="AG99" s="483"/>
      <c r="AH99" s="483"/>
      <c r="AI99" s="483"/>
      <c r="AJ99" s="483"/>
      <c r="AK99" s="483"/>
      <c r="AL99" s="483"/>
      <c r="AM99" s="446" t="str">
        <f>IF(申請書様式!AR123="○",判定シート!B90,"－")</f>
        <v>－</v>
      </c>
      <c r="AN99" s="447"/>
      <c r="AO99" s="448"/>
    </row>
    <row r="100" spans="6:43" ht="15.75" customHeight="1" x14ac:dyDescent="0.15">
      <c r="F100" s="444">
        <v>515</v>
      </c>
      <c r="G100" s="445"/>
      <c r="H100" s="485"/>
      <c r="I100" s="452" t="s">
        <v>129</v>
      </c>
      <c r="J100" s="453"/>
      <c r="K100" s="453"/>
      <c r="L100" s="453"/>
      <c r="M100" s="453"/>
      <c r="N100" s="453"/>
      <c r="O100" s="453"/>
      <c r="P100" s="453"/>
      <c r="Q100" s="453"/>
      <c r="R100" s="453"/>
      <c r="S100" s="453"/>
      <c r="T100" s="454"/>
      <c r="U100" s="446" t="str">
        <f>IF(申請書様式!U124="○",判定シート!B77,"－")</f>
        <v>－</v>
      </c>
      <c r="V100" s="447"/>
      <c r="W100" s="448"/>
      <c r="X100" s="471">
        <v>529</v>
      </c>
      <c r="Y100" s="472"/>
      <c r="Z100" s="490"/>
      <c r="AA100" s="486" t="s">
        <v>130</v>
      </c>
      <c r="AB100" s="486"/>
      <c r="AC100" s="486"/>
      <c r="AD100" s="486"/>
      <c r="AE100" s="486"/>
      <c r="AF100" s="486"/>
      <c r="AG100" s="486"/>
      <c r="AH100" s="486"/>
      <c r="AI100" s="486"/>
      <c r="AJ100" s="486"/>
      <c r="AK100" s="486"/>
      <c r="AL100" s="486"/>
      <c r="AM100" s="441" t="str">
        <f>IF(申請書様式!AR124="○",判定シート!B91,"－")</f>
        <v>－</v>
      </c>
      <c r="AN100" s="442"/>
      <c r="AO100" s="443"/>
    </row>
    <row r="101" spans="6:43" ht="15.75" customHeight="1" x14ac:dyDescent="0.15">
      <c r="F101" s="471">
        <v>516</v>
      </c>
      <c r="G101" s="472"/>
      <c r="H101" s="490"/>
      <c r="I101" s="466" t="s">
        <v>131</v>
      </c>
      <c r="J101" s="467"/>
      <c r="K101" s="467"/>
      <c r="L101" s="467"/>
      <c r="M101" s="467"/>
      <c r="N101" s="467"/>
      <c r="O101" s="467"/>
      <c r="P101" s="467"/>
      <c r="Q101" s="467"/>
      <c r="R101" s="467"/>
      <c r="S101" s="467"/>
      <c r="T101" s="468"/>
      <c r="U101" s="441" t="str">
        <f>IF(申請書様式!U125="○",判定シート!B78,"－")</f>
        <v>－</v>
      </c>
      <c r="V101" s="442"/>
      <c r="W101" s="443"/>
      <c r="X101" s="53"/>
      <c r="Y101" s="53"/>
      <c r="Z101" s="50"/>
      <c r="AA101" s="50"/>
      <c r="AB101" s="50"/>
      <c r="AC101" s="51"/>
      <c r="AD101" s="51"/>
      <c r="AE101" s="51"/>
      <c r="AF101" s="51"/>
      <c r="AG101" s="51"/>
      <c r="AH101" s="51"/>
      <c r="AI101" s="51"/>
      <c r="AJ101" s="51"/>
      <c r="AK101" s="51"/>
      <c r="AL101" s="51"/>
      <c r="AM101" s="51"/>
      <c r="AN101" s="51"/>
      <c r="AO101" s="99"/>
      <c r="AP101" s="52"/>
      <c r="AQ101" s="52"/>
    </row>
    <row r="102" spans="6:43" ht="9.75" customHeight="1" x14ac:dyDescent="0.15"/>
    <row r="103" spans="6:43" ht="15.75" customHeight="1" x14ac:dyDescent="0.15">
      <c r="F103" s="1" t="s">
        <v>241</v>
      </c>
    </row>
    <row r="104" spans="6:43" ht="15.75" customHeight="1" x14ac:dyDescent="0.15">
      <c r="F104" s="461">
        <v>601</v>
      </c>
      <c r="G104" s="462"/>
      <c r="H104" s="484"/>
      <c r="I104" s="487" t="s">
        <v>134</v>
      </c>
      <c r="J104" s="487"/>
      <c r="K104" s="487"/>
      <c r="L104" s="487"/>
      <c r="M104" s="487"/>
      <c r="N104" s="487"/>
      <c r="O104" s="487"/>
      <c r="P104" s="487"/>
      <c r="Q104" s="487"/>
      <c r="R104" s="487"/>
      <c r="S104" s="487"/>
      <c r="T104" s="487"/>
      <c r="U104" s="449" t="str">
        <f>IF(申請書様式!U128="○",判定シート!B92,"－")</f>
        <v>－</v>
      </c>
      <c r="V104" s="450"/>
      <c r="W104" s="451"/>
      <c r="X104" s="461">
        <v>603</v>
      </c>
      <c r="Y104" s="462"/>
      <c r="Z104" s="484"/>
      <c r="AA104" s="487" t="s">
        <v>135</v>
      </c>
      <c r="AB104" s="487"/>
      <c r="AC104" s="487"/>
      <c r="AD104" s="487"/>
      <c r="AE104" s="487"/>
      <c r="AF104" s="487"/>
      <c r="AG104" s="487"/>
      <c r="AH104" s="487"/>
      <c r="AI104" s="487"/>
      <c r="AJ104" s="487"/>
      <c r="AK104" s="487"/>
      <c r="AL104" s="487"/>
      <c r="AM104" s="492" t="str">
        <f>IF(申請書様式!AR128="○",判定シート!B92,"－")</f>
        <v>－</v>
      </c>
      <c r="AN104" s="492"/>
      <c r="AO104" s="492"/>
    </row>
    <row r="105" spans="6:43" ht="15.75" customHeight="1" x14ac:dyDescent="0.15">
      <c r="F105" s="471">
        <v>602</v>
      </c>
      <c r="G105" s="472"/>
      <c r="H105" s="490"/>
      <c r="I105" s="486" t="s">
        <v>136</v>
      </c>
      <c r="J105" s="486"/>
      <c r="K105" s="486"/>
      <c r="L105" s="486"/>
      <c r="M105" s="486"/>
      <c r="N105" s="486"/>
      <c r="O105" s="486"/>
      <c r="P105" s="486"/>
      <c r="Q105" s="486"/>
      <c r="R105" s="486"/>
      <c r="S105" s="486"/>
      <c r="T105" s="486"/>
      <c r="U105" s="441" t="str">
        <f>IF(申請書様式!U129="○",判定シート!B92,"－")</f>
        <v>－</v>
      </c>
      <c r="V105" s="442"/>
      <c r="W105" s="443"/>
      <c r="X105" s="471">
        <v>604</v>
      </c>
      <c r="Y105" s="472"/>
      <c r="Z105" s="490"/>
      <c r="AA105" s="479" t="s">
        <v>71</v>
      </c>
      <c r="AB105" s="480"/>
      <c r="AC105" s="480"/>
      <c r="AD105" s="481" t="str">
        <f>申請書様式!AI129</f>
        <v>（　　　　　　　　　　　　）</v>
      </c>
      <c r="AE105" s="481"/>
      <c r="AF105" s="481"/>
      <c r="AG105" s="481"/>
      <c r="AH105" s="481"/>
      <c r="AI105" s="481"/>
      <c r="AJ105" s="481"/>
      <c r="AK105" s="481"/>
      <c r="AL105" s="482"/>
      <c r="AM105" s="491" t="str">
        <f>IF(申請書様式!AR129="○",判定シート!B92,"－")</f>
        <v>－</v>
      </c>
      <c r="AN105" s="491"/>
      <c r="AO105" s="491"/>
    </row>
    <row r="106" spans="6:43" ht="7.5" customHeight="1" x14ac:dyDescent="0.15"/>
  </sheetData>
  <sheetProtection selectLockedCells="1"/>
  <mergeCells count="272">
    <mergeCell ref="AF4:AQ4"/>
    <mergeCell ref="AM59:AO59"/>
    <mergeCell ref="AM60:AO60"/>
    <mergeCell ref="AM61:AO61"/>
    <mergeCell ref="AM62:AO62"/>
    <mergeCell ref="AM63:AO63"/>
    <mergeCell ref="AM64:AO64"/>
    <mergeCell ref="AM89:AO89"/>
    <mergeCell ref="AM90:AO90"/>
    <mergeCell ref="AM78:AO78"/>
    <mergeCell ref="AM91:AO91"/>
    <mergeCell ref="AM92:AO92"/>
    <mergeCell ref="X85:Z85"/>
    <mergeCell ref="X88:Z88"/>
    <mergeCell ref="X89:Z89"/>
    <mergeCell ref="X90:Z90"/>
    <mergeCell ref="X91:Z91"/>
    <mergeCell ref="X92:Z92"/>
    <mergeCell ref="AA88:AL88"/>
    <mergeCell ref="F90:H90"/>
    <mergeCell ref="F91:H91"/>
    <mergeCell ref="F92:H92"/>
    <mergeCell ref="F93:H93"/>
    <mergeCell ref="A15:AR15"/>
    <mergeCell ref="F53:H53"/>
    <mergeCell ref="F54:H54"/>
    <mergeCell ref="F55:H55"/>
    <mergeCell ref="F56:H56"/>
    <mergeCell ref="X53:Z53"/>
    <mergeCell ref="X54:Z54"/>
    <mergeCell ref="X55:Z55"/>
    <mergeCell ref="X56:Z56"/>
    <mergeCell ref="G35:S35"/>
    <mergeCell ref="G36:S36"/>
    <mergeCell ref="T31:AE31"/>
    <mergeCell ref="T32:AE32"/>
    <mergeCell ref="T33:AE33"/>
    <mergeCell ref="T34:AE34"/>
    <mergeCell ref="T35:AE35"/>
    <mergeCell ref="T36:AE36"/>
    <mergeCell ref="G31:S31"/>
    <mergeCell ref="AM85:AO85"/>
    <mergeCell ref="AM88:AO88"/>
    <mergeCell ref="G32:S32"/>
    <mergeCell ref="G33:S33"/>
    <mergeCell ref="G34:S34"/>
    <mergeCell ref="A21:AR21"/>
    <mergeCell ref="F105:H105"/>
    <mergeCell ref="X105:Z105"/>
    <mergeCell ref="U105:W105"/>
    <mergeCell ref="AM105:AO105"/>
    <mergeCell ref="F104:H104"/>
    <mergeCell ref="X104:Z104"/>
    <mergeCell ref="U104:W104"/>
    <mergeCell ref="AM104:AO104"/>
    <mergeCell ref="F101:H101"/>
    <mergeCell ref="U101:W101"/>
    <mergeCell ref="F100:H100"/>
    <mergeCell ref="X100:Z100"/>
    <mergeCell ref="U100:W100"/>
    <mergeCell ref="AM100:AO100"/>
    <mergeCell ref="F99:H99"/>
    <mergeCell ref="X99:Z99"/>
    <mergeCell ref="U99:W99"/>
    <mergeCell ref="AM99:AO99"/>
    <mergeCell ref="F98:H98"/>
    <mergeCell ref="X98:Z98"/>
    <mergeCell ref="U98:W98"/>
    <mergeCell ref="AM98:AO98"/>
    <mergeCell ref="F97:H97"/>
    <mergeCell ref="X97:Z97"/>
    <mergeCell ref="U97:W97"/>
    <mergeCell ref="AM97:AO97"/>
    <mergeCell ref="I105:T105"/>
    <mergeCell ref="AA105:AC105"/>
    <mergeCell ref="AD105:AL105"/>
    <mergeCell ref="AA104:AL104"/>
    <mergeCell ref="I101:T101"/>
    <mergeCell ref="I104:T104"/>
    <mergeCell ref="I100:T100"/>
    <mergeCell ref="AA100:AL100"/>
    <mergeCell ref="I99:T99"/>
    <mergeCell ref="AA99:AL99"/>
    <mergeCell ref="I98:T98"/>
    <mergeCell ref="AA98:AL98"/>
    <mergeCell ref="I97:T97"/>
    <mergeCell ref="AA97:AL97"/>
    <mergeCell ref="I96:T96"/>
    <mergeCell ref="AA96:AL96"/>
    <mergeCell ref="F96:H96"/>
    <mergeCell ref="X96:Z96"/>
    <mergeCell ref="U96:W96"/>
    <mergeCell ref="AM96:AO96"/>
    <mergeCell ref="I95:T95"/>
    <mergeCell ref="AA95:AL95"/>
    <mergeCell ref="F95:H95"/>
    <mergeCell ref="X95:Z95"/>
    <mergeCell ref="U95:W95"/>
    <mergeCell ref="AM95:AO95"/>
    <mergeCell ref="I94:T94"/>
    <mergeCell ref="AA94:AL94"/>
    <mergeCell ref="F94:H94"/>
    <mergeCell ref="X94:Z94"/>
    <mergeCell ref="U94:W94"/>
    <mergeCell ref="AM94:AO94"/>
    <mergeCell ref="I93:T93"/>
    <mergeCell ref="AA93:AL93"/>
    <mergeCell ref="X93:Z93"/>
    <mergeCell ref="U93:W93"/>
    <mergeCell ref="AM93:AO93"/>
    <mergeCell ref="I92:T92"/>
    <mergeCell ref="AA92:AL92"/>
    <mergeCell ref="U92:W92"/>
    <mergeCell ref="I91:T91"/>
    <mergeCell ref="AA91:AL91"/>
    <mergeCell ref="U91:W91"/>
    <mergeCell ref="I90:T90"/>
    <mergeCell ref="AA90:AL90"/>
    <mergeCell ref="U90:W90"/>
    <mergeCell ref="I89:T89"/>
    <mergeCell ref="AA89:AL89"/>
    <mergeCell ref="U88:W88"/>
    <mergeCell ref="U89:W89"/>
    <mergeCell ref="AA85:AL85"/>
    <mergeCell ref="I88:T88"/>
    <mergeCell ref="I85:T85"/>
    <mergeCell ref="F85:H85"/>
    <mergeCell ref="U85:W85"/>
    <mergeCell ref="F88:H88"/>
    <mergeCell ref="F89:H89"/>
    <mergeCell ref="AA82:AC82"/>
    <mergeCell ref="AD82:AL82"/>
    <mergeCell ref="I82:T82"/>
    <mergeCell ref="F82:H82"/>
    <mergeCell ref="U82:W82"/>
    <mergeCell ref="I79:T79"/>
    <mergeCell ref="F78:H78"/>
    <mergeCell ref="F79:H79"/>
    <mergeCell ref="X78:Z78"/>
    <mergeCell ref="U78:W78"/>
    <mergeCell ref="I78:T78"/>
    <mergeCell ref="AA78:AC78"/>
    <mergeCell ref="AD78:AL78"/>
    <mergeCell ref="X82:Z82"/>
    <mergeCell ref="I77:T77"/>
    <mergeCell ref="AA77:AL77"/>
    <mergeCell ref="F77:H77"/>
    <mergeCell ref="X77:Z77"/>
    <mergeCell ref="U77:W77"/>
    <mergeCell ref="AM77:AO77"/>
    <mergeCell ref="I76:T76"/>
    <mergeCell ref="AA76:AL76"/>
    <mergeCell ref="F76:H76"/>
    <mergeCell ref="X76:Z76"/>
    <mergeCell ref="U76:W76"/>
    <mergeCell ref="AM76:AO76"/>
    <mergeCell ref="I75:T75"/>
    <mergeCell ref="AA75:AL75"/>
    <mergeCell ref="F75:H75"/>
    <mergeCell ref="X75:Z75"/>
    <mergeCell ref="U75:W75"/>
    <mergeCell ref="AM75:AO75"/>
    <mergeCell ref="I74:T74"/>
    <mergeCell ref="AA74:AL74"/>
    <mergeCell ref="F74:H74"/>
    <mergeCell ref="X74:Z74"/>
    <mergeCell ref="U74:W74"/>
    <mergeCell ref="AM74:AO74"/>
    <mergeCell ref="I73:T73"/>
    <mergeCell ref="AA73:AL73"/>
    <mergeCell ref="F73:H73"/>
    <mergeCell ref="X73:Z73"/>
    <mergeCell ref="U73:W73"/>
    <mergeCell ref="AM73:AO73"/>
    <mergeCell ref="I72:T72"/>
    <mergeCell ref="AA72:AL72"/>
    <mergeCell ref="F72:H72"/>
    <mergeCell ref="X72:Z72"/>
    <mergeCell ref="U72:W72"/>
    <mergeCell ref="AM72:AO72"/>
    <mergeCell ref="I71:T71"/>
    <mergeCell ref="AA71:AL71"/>
    <mergeCell ref="F70:H70"/>
    <mergeCell ref="F71:H71"/>
    <mergeCell ref="X70:Z70"/>
    <mergeCell ref="I70:T70"/>
    <mergeCell ref="AA70:AL70"/>
    <mergeCell ref="I67:T67"/>
    <mergeCell ref="AA67:AC67"/>
    <mergeCell ref="AD67:AL67"/>
    <mergeCell ref="F67:H67"/>
    <mergeCell ref="X67:Z67"/>
    <mergeCell ref="U66:W66"/>
    <mergeCell ref="U67:W67"/>
    <mergeCell ref="I66:T66"/>
    <mergeCell ref="AA66:AL66"/>
    <mergeCell ref="F66:H66"/>
    <mergeCell ref="X66:Z66"/>
    <mergeCell ref="U65:W65"/>
    <mergeCell ref="AM65:AO65"/>
    <mergeCell ref="I65:T65"/>
    <mergeCell ref="AA65:AL65"/>
    <mergeCell ref="F65:H65"/>
    <mergeCell ref="X65:Z65"/>
    <mergeCell ref="AM66:AO66"/>
    <mergeCell ref="AM67:AO67"/>
    <mergeCell ref="U64:W64"/>
    <mergeCell ref="I64:T64"/>
    <mergeCell ref="AA64:AL64"/>
    <mergeCell ref="F64:H64"/>
    <mergeCell ref="X64:Z64"/>
    <mergeCell ref="U63:W63"/>
    <mergeCell ref="I63:T63"/>
    <mergeCell ref="AA63:AL63"/>
    <mergeCell ref="F63:H63"/>
    <mergeCell ref="X63:Z63"/>
    <mergeCell ref="U62:W62"/>
    <mergeCell ref="I62:T62"/>
    <mergeCell ref="AA62:AL62"/>
    <mergeCell ref="F62:H62"/>
    <mergeCell ref="X62:Z62"/>
    <mergeCell ref="U61:W61"/>
    <mergeCell ref="I61:T61"/>
    <mergeCell ref="AA61:AL61"/>
    <mergeCell ref="I60:T60"/>
    <mergeCell ref="AA60:AL60"/>
    <mergeCell ref="F60:H60"/>
    <mergeCell ref="X60:Z60"/>
    <mergeCell ref="U60:W60"/>
    <mergeCell ref="I57:T57"/>
    <mergeCell ref="AA57:AL57"/>
    <mergeCell ref="F57:H57"/>
    <mergeCell ref="X57:Z57"/>
    <mergeCell ref="U56:W56"/>
    <mergeCell ref="AM56:AO56"/>
    <mergeCell ref="I56:T56"/>
    <mergeCell ref="AA56:AL56"/>
    <mergeCell ref="U59:W59"/>
    <mergeCell ref="I59:T59"/>
    <mergeCell ref="AA59:AL59"/>
    <mergeCell ref="F59:H59"/>
    <mergeCell ref="X59:Z59"/>
    <mergeCell ref="U58:W58"/>
    <mergeCell ref="AM58:AO58"/>
    <mergeCell ref="I58:T58"/>
    <mergeCell ref="AA58:AL58"/>
    <mergeCell ref="F58:H58"/>
    <mergeCell ref="X58:Z58"/>
    <mergeCell ref="G26:Q26"/>
    <mergeCell ref="AM82:AO82"/>
    <mergeCell ref="U79:W79"/>
    <mergeCell ref="X71:Z71"/>
    <mergeCell ref="U71:W71"/>
    <mergeCell ref="AM71:AO71"/>
    <mergeCell ref="U70:W70"/>
    <mergeCell ref="AM70:AO70"/>
    <mergeCell ref="F61:H61"/>
    <mergeCell ref="X61:Z61"/>
    <mergeCell ref="U55:W55"/>
    <mergeCell ref="AM55:AO55"/>
    <mergeCell ref="I55:T55"/>
    <mergeCell ref="AA55:AL55"/>
    <mergeCell ref="U54:W54"/>
    <mergeCell ref="AM54:AO54"/>
    <mergeCell ref="I54:T54"/>
    <mergeCell ref="AA54:AL54"/>
    <mergeCell ref="U53:W53"/>
    <mergeCell ref="AM53:AO53"/>
    <mergeCell ref="I53:T53"/>
    <mergeCell ref="AA53:AL53"/>
    <mergeCell ref="U57:W57"/>
    <mergeCell ref="AM57:AO57"/>
  </mergeCells>
  <phoneticPr fontId="1"/>
  <printOptions horizontalCentered="1"/>
  <pageMargins left="0.70866141732283472" right="0.70866141732283472" top="0.59055118110236227" bottom="0.28000000000000003" header="0.31496062992125984" footer="0.19685039370078741"/>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0000"/>
  </sheetPr>
  <dimension ref="A1:AR57"/>
  <sheetViews>
    <sheetView showGridLines="0" showZeros="0" zoomScaleNormal="100" zoomScaleSheetLayoutView="100" workbookViewId="0">
      <selection activeCell="AB29" sqref="AB29"/>
    </sheetView>
  </sheetViews>
  <sheetFormatPr defaultColWidth="2" defaultRowHeight="13.5" customHeight="1" x14ac:dyDescent="0.15"/>
  <cols>
    <col min="1" max="4" width="2" style="1"/>
    <col min="5" max="5" width="2.125" style="1" customWidth="1"/>
    <col min="6" max="23" width="2" style="1"/>
    <col min="24" max="24" width="2" style="1" customWidth="1"/>
    <col min="25" max="43" width="2" style="1"/>
    <col min="44" max="44" width="2.875" style="1" customWidth="1"/>
    <col min="45" max="16384" width="2" style="1"/>
  </cols>
  <sheetData>
    <row r="1" spans="1:44" ht="21.75" customHeight="1" x14ac:dyDescent="0.15">
      <c r="A1" s="81"/>
      <c r="B1" s="81"/>
      <c r="C1" s="81"/>
      <c r="D1" s="81"/>
      <c r="E1" s="81" t="str">
        <f>申請書様式!X17&amp;"　申請内容"</f>
        <v>　申請内容</v>
      </c>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row>
    <row r="2" spans="1:44" ht="4.5" customHeight="1" x14ac:dyDescent="0.15">
      <c r="A2" s="81"/>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row>
    <row r="3" spans="1:44" ht="14.25" x14ac:dyDescent="0.15">
      <c r="A3" s="81"/>
      <c r="B3" s="81"/>
      <c r="C3" s="81"/>
      <c r="D3" s="81"/>
      <c r="E3" s="81"/>
      <c r="F3" s="1" t="s">
        <v>236</v>
      </c>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row>
    <row r="4" spans="1:44" ht="15.75" customHeight="1" x14ac:dyDescent="0.15">
      <c r="F4" s="461">
        <v>201</v>
      </c>
      <c r="G4" s="462"/>
      <c r="H4" s="462"/>
      <c r="I4" s="455" t="s">
        <v>42</v>
      </c>
      <c r="J4" s="456"/>
      <c r="K4" s="456"/>
      <c r="L4" s="456"/>
      <c r="M4" s="456"/>
      <c r="N4" s="456"/>
      <c r="O4" s="456"/>
      <c r="P4" s="456"/>
      <c r="Q4" s="456"/>
      <c r="R4" s="456"/>
      <c r="S4" s="456"/>
      <c r="T4" s="457"/>
      <c r="U4" s="449" t="str">
        <f>IF(申請書様式!U75="○",判定シート!B59,"-")</f>
        <v>-</v>
      </c>
      <c r="V4" s="450"/>
      <c r="W4" s="451"/>
      <c r="X4" s="461">
        <v>216</v>
      </c>
      <c r="Y4" s="462"/>
      <c r="Z4" s="462"/>
      <c r="AA4" s="455" t="s">
        <v>43</v>
      </c>
      <c r="AB4" s="456"/>
      <c r="AC4" s="456"/>
      <c r="AD4" s="456"/>
      <c r="AE4" s="456"/>
      <c r="AF4" s="456"/>
      <c r="AG4" s="456"/>
      <c r="AH4" s="456"/>
      <c r="AI4" s="456"/>
      <c r="AJ4" s="456"/>
      <c r="AK4" s="456"/>
      <c r="AL4" s="457"/>
      <c r="AM4" s="449" t="str">
        <f>IF(申請書様式!AR75="○",判定シート!B59,"-")</f>
        <v>-</v>
      </c>
      <c r="AN4" s="450"/>
      <c r="AO4" s="451"/>
      <c r="AP4" s="30"/>
      <c r="AQ4" s="30"/>
      <c r="AR4" s="30"/>
    </row>
    <row r="5" spans="1:44" ht="15.75" customHeight="1" x14ac:dyDescent="0.15">
      <c r="F5" s="444">
        <v>202</v>
      </c>
      <c r="G5" s="445"/>
      <c r="H5" s="445"/>
      <c r="I5" s="452" t="s">
        <v>44</v>
      </c>
      <c r="J5" s="453"/>
      <c r="K5" s="453"/>
      <c r="L5" s="453"/>
      <c r="M5" s="453"/>
      <c r="N5" s="453"/>
      <c r="O5" s="453"/>
      <c r="P5" s="453"/>
      <c r="Q5" s="453"/>
      <c r="R5" s="453"/>
      <c r="S5" s="453"/>
      <c r="T5" s="454"/>
      <c r="U5" s="446" t="str">
        <f>IF(申請書様式!U76="○",判定シート!B59,"-")</f>
        <v>-</v>
      </c>
      <c r="V5" s="447"/>
      <c r="W5" s="448"/>
      <c r="X5" s="444">
        <v>217</v>
      </c>
      <c r="Y5" s="445"/>
      <c r="Z5" s="445"/>
      <c r="AA5" s="452" t="s">
        <v>45</v>
      </c>
      <c r="AB5" s="453"/>
      <c r="AC5" s="453"/>
      <c r="AD5" s="453"/>
      <c r="AE5" s="453"/>
      <c r="AF5" s="453"/>
      <c r="AG5" s="453"/>
      <c r="AH5" s="453"/>
      <c r="AI5" s="453"/>
      <c r="AJ5" s="453"/>
      <c r="AK5" s="453"/>
      <c r="AL5" s="454"/>
      <c r="AM5" s="446" t="str">
        <f>IF(申請書様式!AR76="○",判定シート!B59,"-")</f>
        <v>-</v>
      </c>
      <c r="AN5" s="447"/>
      <c r="AO5" s="448"/>
      <c r="AP5" s="30"/>
      <c r="AQ5" s="30"/>
      <c r="AR5" s="30"/>
    </row>
    <row r="6" spans="1:44" ht="15.75" customHeight="1" x14ac:dyDescent="0.15">
      <c r="F6" s="444">
        <v>203</v>
      </c>
      <c r="G6" s="445"/>
      <c r="H6" s="445"/>
      <c r="I6" s="452" t="s">
        <v>46</v>
      </c>
      <c r="J6" s="453"/>
      <c r="K6" s="453"/>
      <c r="L6" s="453"/>
      <c r="M6" s="453"/>
      <c r="N6" s="453"/>
      <c r="O6" s="453"/>
      <c r="P6" s="453"/>
      <c r="Q6" s="453"/>
      <c r="R6" s="453"/>
      <c r="S6" s="453"/>
      <c r="T6" s="454"/>
      <c r="U6" s="446" t="str">
        <f>IF(申請書様式!U77="○",判定シート!B59,"-")</f>
        <v>-</v>
      </c>
      <c r="V6" s="447"/>
      <c r="W6" s="448"/>
      <c r="X6" s="444">
        <v>218</v>
      </c>
      <c r="Y6" s="445"/>
      <c r="Z6" s="445"/>
      <c r="AA6" s="452" t="s">
        <v>47</v>
      </c>
      <c r="AB6" s="453"/>
      <c r="AC6" s="453"/>
      <c r="AD6" s="453"/>
      <c r="AE6" s="453"/>
      <c r="AF6" s="453"/>
      <c r="AG6" s="453"/>
      <c r="AH6" s="453"/>
      <c r="AI6" s="453"/>
      <c r="AJ6" s="453"/>
      <c r="AK6" s="453"/>
      <c r="AL6" s="454"/>
      <c r="AM6" s="446" t="str">
        <f>IF(申請書様式!AR77="○",判定シート!B59,"-")</f>
        <v>-</v>
      </c>
      <c r="AN6" s="447"/>
      <c r="AO6" s="448"/>
      <c r="AP6" s="30"/>
      <c r="AQ6" s="30"/>
      <c r="AR6" s="30"/>
    </row>
    <row r="7" spans="1:44" ht="15.75" customHeight="1" x14ac:dyDescent="0.15">
      <c r="F7" s="444">
        <v>204</v>
      </c>
      <c r="G7" s="445"/>
      <c r="H7" s="445"/>
      <c r="I7" s="452" t="s">
        <v>48</v>
      </c>
      <c r="J7" s="453"/>
      <c r="K7" s="453"/>
      <c r="L7" s="453"/>
      <c r="M7" s="453"/>
      <c r="N7" s="453"/>
      <c r="O7" s="453"/>
      <c r="P7" s="453"/>
      <c r="Q7" s="453"/>
      <c r="R7" s="453"/>
      <c r="S7" s="453"/>
      <c r="T7" s="454"/>
      <c r="U7" s="446" t="str">
        <f>IF(申請書様式!U78="○",判定シート!B59,"-")</f>
        <v>-</v>
      </c>
      <c r="V7" s="447"/>
      <c r="W7" s="448"/>
      <c r="X7" s="444">
        <v>219</v>
      </c>
      <c r="Y7" s="445"/>
      <c r="Z7" s="445"/>
      <c r="AA7" s="452" t="s">
        <v>49</v>
      </c>
      <c r="AB7" s="453"/>
      <c r="AC7" s="453"/>
      <c r="AD7" s="453"/>
      <c r="AE7" s="453"/>
      <c r="AF7" s="453"/>
      <c r="AG7" s="453"/>
      <c r="AH7" s="453"/>
      <c r="AI7" s="453"/>
      <c r="AJ7" s="453"/>
      <c r="AK7" s="453"/>
      <c r="AL7" s="454"/>
      <c r="AM7" s="446" t="str">
        <f>IF(申請書様式!AR78="○",判定シート!B59,"-")</f>
        <v>-</v>
      </c>
      <c r="AN7" s="447"/>
      <c r="AO7" s="448"/>
      <c r="AP7" s="30"/>
      <c r="AQ7" s="30"/>
      <c r="AR7" s="30"/>
    </row>
    <row r="8" spans="1:44" ht="15.75" customHeight="1" x14ac:dyDescent="0.15">
      <c r="F8" s="444">
        <v>205</v>
      </c>
      <c r="G8" s="445"/>
      <c r="H8" s="445"/>
      <c r="I8" s="452" t="s">
        <v>50</v>
      </c>
      <c r="J8" s="453"/>
      <c r="K8" s="453"/>
      <c r="L8" s="453"/>
      <c r="M8" s="453"/>
      <c r="N8" s="453"/>
      <c r="O8" s="453"/>
      <c r="P8" s="453"/>
      <c r="Q8" s="453"/>
      <c r="R8" s="453"/>
      <c r="S8" s="453"/>
      <c r="T8" s="454"/>
      <c r="U8" s="446" t="str">
        <f>IF(申請書様式!U79="○",判定シート!B59,"-")</f>
        <v>-</v>
      </c>
      <c r="V8" s="447"/>
      <c r="W8" s="448"/>
      <c r="X8" s="444">
        <v>220</v>
      </c>
      <c r="Y8" s="445"/>
      <c r="Z8" s="445"/>
      <c r="AA8" s="452" t="s">
        <v>51</v>
      </c>
      <c r="AB8" s="453"/>
      <c r="AC8" s="453"/>
      <c r="AD8" s="453"/>
      <c r="AE8" s="453"/>
      <c r="AF8" s="453"/>
      <c r="AG8" s="453"/>
      <c r="AH8" s="453"/>
      <c r="AI8" s="453"/>
      <c r="AJ8" s="453"/>
      <c r="AK8" s="453"/>
      <c r="AL8" s="454"/>
      <c r="AM8" s="446" t="str">
        <f>IF(申請書様式!AR79="○",判定シート!B59,"-")</f>
        <v>-</v>
      </c>
      <c r="AN8" s="447"/>
      <c r="AO8" s="448"/>
      <c r="AP8" s="30"/>
      <c r="AQ8" s="30"/>
      <c r="AR8" s="30"/>
    </row>
    <row r="9" spans="1:44" ht="15.75" customHeight="1" x14ac:dyDescent="0.15">
      <c r="F9" s="444">
        <v>206</v>
      </c>
      <c r="G9" s="445"/>
      <c r="H9" s="445"/>
      <c r="I9" s="452" t="s">
        <v>52</v>
      </c>
      <c r="J9" s="453"/>
      <c r="K9" s="453"/>
      <c r="L9" s="453"/>
      <c r="M9" s="453"/>
      <c r="N9" s="453"/>
      <c r="O9" s="453"/>
      <c r="P9" s="453"/>
      <c r="Q9" s="453"/>
      <c r="R9" s="453"/>
      <c r="S9" s="453"/>
      <c r="T9" s="454"/>
      <c r="U9" s="446" t="str">
        <f>IF(申請書様式!U80="○",判定シート!B59,"-")</f>
        <v>-</v>
      </c>
      <c r="V9" s="447"/>
      <c r="W9" s="448"/>
      <c r="X9" s="444">
        <v>221</v>
      </c>
      <c r="Y9" s="445"/>
      <c r="Z9" s="445"/>
      <c r="AA9" s="452" t="s">
        <v>53</v>
      </c>
      <c r="AB9" s="453"/>
      <c r="AC9" s="453"/>
      <c r="AD9" s="453"/>
      <c r="AE9" s="453"/>
      <c r="AF9" s="453"/>
      <c r="AG9" s="453"/>
      <c r="AH9" s="453"/>
      <c r="AI9" s="453"/>
      <c r="AJ9" s="453"/>
      <c r="AK9" s="453"/>
      <c r="AL9" s="454"/>
      <c r="AM9" s="446" t="str">
        <f>IF(申請書様式!AR80="○",判定シート!B59,"-")</f>
        <v>-</v>
      </c>
      <c r="AN9" s="447"/>
      <c r="AO9" s="448"/>
      <c r="AP9" s="30"/>
      <c r="AQ9" s="30"/>
      <c r="AR9" s="30"/>
    </row>
    <row r="10" spans="1:44" ht="15.75" customHeight="1" x14ac:dyDescent="0.15">
      <c r="F10" s="444">
        <v>207</v>
      </c>
      <c r="G10" s="445"/>
      <c r="H10" s="445"/>
      <c r="I10" s="452" t="s">
        <v>54</v>
      </c>
      <c r="J10" s="453"/>
      <c r="K10" s="453"/>
      <c r="L10" s="453"/>
      <c r="M10" s="453"/>
      <c r="N10" s="453"/>
      <c r="O10" s="453"/>
      <c r="P10" s="453"/>
      <c r="Q10" s="453"/>
      <c r="R10" s="453"/>
      <c r="S10" s="453"/>
      <c r="T10" s="454"/>
      <c r="U10" s="446" t="str">
        <f>IF(申請書様式!U81="○",判定シート!B59,"-")</f>
        <v>-</v>
      </c>
      <c r="V10" s="447"/>
      <c r="W10" s="448"/>
      <c r="X10" s="444">
        <v>222</v>
      </c>
      <c r="Y10" s="445"/>
      <c r="Z10" s="445"/>
      <c r="AA10" s="452" t="s">
        <v>55</v>
      </c>
      <c r="AB10" s="453"/>
      <c r="AC10" s="453"/>
      <c r="AD10" s="453"/>
      <c r="AE10" s="453"/>
      <c r="AF10" s="453"/>
      <c r="AG10" s="453"/>
      <c r="AH10" s="453"/>
      <c r="AI10" s="453"/>
      <c r="AJ10" s="453"/>
      <c r="AK10" s="453"/>
      <c r="AL10" s="454"/>
      <c r="AM10" s="446" t="str">
        <f>IF(申請書様式!AR81="○",判定シート!B59,"-")</f>
        <v>-</v>
      </c>
      <c r="AN10" s="447"/>
      <c r="AO10" s="448"/>
      <c r="AP10" s="30"/>
      <c r="AQ10" s="30"/>
      <c r="AR10" s="30"/>
    </row>
    <row r="11" spans="1:44" ht="15.75" customHeight="1" x14ac:dyDescent="0.15">
      <c r="F11" s="444">
        <v>208</v>
      </c>
      <c r="G11" s="445"/>
      <c r="H11" s="445"/>
      <c r="I11" s="452" t="s">
        <v>56</v>
      </c>
      <c r="J11" s="453"/>
      <c r="K11" s="453"/>
      <c r="L11" s="453"/>
      <c r="M11" s="453"/>
      <c r="N11" s="453"/>
      <c r="O11" s="453"/>
      <c r="P11" s="453"/>
      <c r="Q11" s="453"/>
      <c r="R11" s="453"/>
      <c r="S11" s="453"/>
      <c r="T11" s="454"/>
      <c r="U11" s="446" t="str">
        <f>IF(申請書様式!U82="○",判定シート!B59,"-")</f>
        <v>-</v>
      </c>
      <c r="V11" s="447"/>
      <c r="W11" s="448"/>
      <c r="X11" s="444">
        <v>223</v>
      </c>
      <c r="Y11" s="445"/>
      <c r="Z11" s="445"/>
      <c r="AA11" s="452" t="s">
        <v>57</v>
      </c>
      <c r="AB11" s="453"/>
      <c r="AC11" s="453"/>
      <c r="AD11" s="453"/>
      <c r="AE11" s="453"/>
      <c r="AF11" s="453"/>
      <c r="AG11" s="453"/>
      <c r="AH11" s="453"/>
      <c r="AI11" s="453"/>
      <c r="AJ11" s="453"/>
      <c r="AK11" s="453"/>
      <c r="AL11" s="454"/>
      <c r="AM11" s="446" t="str">
        <f>IF(申請書様式!AR82="○",判定シート!B59,"-")</f>
        <v>-</v>
      </c>
      <c r="AN11" s="447"/>
      <c r="AO11" s="448"/>
      <c r="AP11" s="30"/>
      <c r="AQ11" s="30"/>
      <c r="AR11" s="30"/>
    </row>
    <row r="12" spans="1:44" ht="15.75" customHeight="1" x14ac:dyDescent="0.15">
      <c r="F12" s="444">
        <v>209</v>
      </c>
      <c r="G12" s="445"/>
      <c r="H12" s="445"/>
      <c r="I12" s="452" t="s">
        <v>58</v>
      </c>
      <c r="J12" s="453"/>
      <c r="K12" s="453"/>
      <c r="L12" s="453"/>
      <c r="M12" s="453"/>
      <c r="N12" s="453"/>
      <c r="O12" s="453"/>
      <c r="P12" s="453"/>
      <c r="Q12" s="453"/>
      <c r="R12" s="453"/>
      <c r="S12" s="453"/>
      <c r="T12" s="454"/>
      <c r="U12" s="446" t="str">
        <f>IF(申請書様式!U83="○",判定シート!B59,"-")</f>
        <v>-</v>
      </c>
      <c r="V12" s="447"/>
      <c r="W12" s="448"/>
      <c r="X12" s="444">
        <v>224</v>
      </c>
      <c r="Y12" s="445"/>
      <c r="Z12" s="445"/>
      <c r="AA12" s="452" t="s">
        <v>59</v>
      </c>
      <c r="AB12" s="453"/>
      <c r="AC12" s="453"/>
      <c r="AD12" s="453"/>
      <c r="AE12" s="453"/>
      <c r="AF12" s="453"/>
      <c r="AG12" s="453"/>
      <c r="AH12" s="453"/>
      <c r="AI12" s="453"/>
      <c r="AJ12" s="453"/>
      <c r="AK12" s="453"/>
      <c r="AL12" s="454"/>
      <c r="AM12" s="446" t="str">
        <f>IF(申請書様式!AR83="○",判定シート!B59,"-")</f>
        <v>-</v>
      </c>
      <c r="AN12" s="447"/>
      <c r="AO12" s="448"/>
      <c r="AP12" s="30"/>
      <c r="AQ12" s="30"/>
      <c r="AR12" s="30"/>
    </row>
    <row r="13" spans="1:44" ht="15.75" customHeight="1" x14ac:dyDescent="0.15">
      <c r="F13" s="444">
        <v>210</v>
      </c>
      <c r="G13" s="445"/>
      <c r="H13" s="445"/>
      <c r="I13" s="452" t="s">
        <v>60</v>
      </c>
      <c r="J13" s="453"/>
      <c r="K13" s="453"/>
      <c r="L13" s="453"/>
      <c r="M13" s="453"/>
      <c r="N13" s="453"/>
      <c r="O13" s="453"/>
      <c r="P13" s="453"/>
      <c r="Q13" s="453"/>
      <c r="R13" s="453"/>
      <c r="S13" s="453"/>
      <c r="T13" s="454"/>
      <c r="U13" s="446" t="str">
        <f>IF(申請書様式!U84="○",判定シート!B59,"-")</f>
        <v>-</v>
      </c>
      <c r="V13" s="447"/>
      <c r="W13" s="448"/>
      <c r="X13" s="444">
        <v>225</v>
      </c>
      <c r="Y13" s="445"/>
      <c r="Z13" s="445"/>
      <c r="AA13" s="452" t="s">
        <v>61</v>
      </c>
      <c r="AB13" s="453"/>
      <c r="AC13" s="453"/>
      <c r="AD13" s="453"/>
      <c r="AE13" s="453"/>
      <c r="AF13" s="453"/>
      <c r="AG13" s="453"/>
      <c r="AH13" s="453"/>
      <c r="AI13" s="453"/>
      <c r="AJ13" s="453"/>
      <c r="AK13" s="453"/>
      <c r="AL13" s="454"/>
      <c r="AM13" s="446" t="str">
        <f>IF(申請書様式!AR84="○",判定シート!B59,"-")</f>
        <v>-</v>
      </c>
      <c r="AN13" s="447"/>
      <c r="AO13" s="448"/>
      <c r="AP13" s="30"/>
      <c r="AQ13" s="30"/>
      <c r="AR13" s="30"/>
    </row>
    <row r="14" spans="1:44" ht="15.75" customHeight="1" x14ac:dyDescent="0.15">
      <c r="F14" s="444">
        <v>211</v>
      </c>
      <c r="G14" s="445"/>
      <c r="H14" s="445"/>
      <c r="I14" s="452" t="s">
        <v>62</v>
      </c>
      <c r="J14" s="453"/>
      <c r="K14" s="453"/>
      <c r="L14" s="453"/>
      <c r="M14" s="453"/>
      <c r="N14" s="453"/>
      <c r="O14" s="453"/>
      <c r="P14" s="453"/>
      <c r="Q14" s="453"/>
      <c r="R14" s="453"/>
      <c r="S14" s="453"/>
      <c r="T14" s="454"/>
      <c r="U14" s="446" t="str">
        <f>IF(申請書様式!U85="○",判定シート!B59,"-")</f>
        <v>-</v>
      </c>
      <c r="V14" s="447"/>
      <c r="W14" s="448"/>
      <c r="X14" s="444">
        <v>226</v>
      </c>
      <c r="Y14" s="445"/>
      <c r="Z14" s="445"/>
      <c r="AA14" s="452" t="s">
        <v>63</v>
      </c>
      <c r="AB14" s="453"/>
      <c r="AC14" s="453"/>
      <c r="AD14" s="453"/>
      <c r="AE14" s="453"/>
      <c r="AF14" s="453"/>
      <c r="AG14" s="453"/>
      <c r="AH14" s="453"/>
      <c r="AI14" s="453"/>
      <c r="AJ14" s="453"/>
      <c r="AK14" s="453"/>
      <c r="AL14" s="454"/>
      <c r="AM14" s="446" t="str">
        <f>IF(申請書様式!AR85="○",判定シート!B59,"-")</f>
        <v>-</v>
      </c>
      <c r="AN14" s="447"/>
      <c r="AO14" s="448"/>
      <c r="AP14" s="30"/>
      <c r="AQ14" s="30"/>
      <c r="AR14" s="30"/>
    </row>
    <row r="15" spans="1:44" ht="15.75" customHeight="1" x14ac:dyDescent="0.15">
      <c r="F15" s="444">
        <v>212</v>
      </c>
      <c r="G15" s="445"/>
      <c r="H15" s="445"/>
      <c r="I15" s="452" t="s">
        <v>64</v>
      </c>
      <c r="J15" s="453"/>
      <c r="K15" s="453"/>
      <c r="L15" s="453"/>
      <c r="M15" s="453"/>
      <c r="N15" s="453"/>
      <c r="O15" s="453"/>
      <c r="P15" s="453"/>
      <c r="Q15" s="453"/>
      <c r="R15" s="453"/>
      <c r="S15" s="453"/>
      <c r="T15" s="454"/>
      <c r="U15" s="446" t="str">
        <f>IF(申請書様式!U86="○",判定シート!B59,"-")</f>
        <v>-</v>
      </c>
      <c r="V15" s="447"/>
      <c r="W15" s="448"/>
      <c r="X15" s="444">
        <v>227</v>
      </c>
      <c r="Y15" s="445"/>
      <c r="Z15" s="445"/>
      <c r="AA15" s="452" t="s">
        <v>65</v>
      </c>
      <c r="AB15" s="453"/>
      <c r="AC15" s="453"/>
      <c r="AD15" s="453"/>
      <c r="AE15" s="453"/>
      <c r="AF15" s="453"/>
      <c r="AG15" s="453"/>
      <c r="AH15" s="453"/>
      <c r="AI15" s="453"/>
      <c r="AJ15" s="453"/>
      <c r="AK15" s="453"/>
      <c r="AL15" s="454"/>
      <c r="AM15" s="446" t="str">
        <f>IF(申請書様式!AR86="○",判定シート!B59,"-")</f>
        <v>-</v>
      </c>
      <c r="AN15" s="447"/>
      <c r="AO15" s="448"/>
      <c r="AP15" s="30"/>
      <c r="AQ15" s="30"/>
      <c r="AR15" s="30"/>
    </row>
    <row r="16" spans="1:44" ht="15.75" customHeight="1" x14ac:dyDescent="0.15">
      <c r="F16" s="444">
        <v>213</v>
      </c>
      <c r="G16" s="445"/>
      <c r="H16" s="445"/>
      <c r="I16" s="452" t="s">
        <v>66</v>
      </c>
      <c r="J16" s="453"/>
      <c r="K16" s="453"/>
      <c r="L16" s="453"/>
      <c r="M16" s="453"/>
      <c r="N16" s="453"/>
      <c r="O16" s="453"/>
      <c r="P16" s="453"/>
      <c r="Q16" s="453"/>
      <c r="R16" s="453"/>
      <c r="S16" s="453"/>
      <c r="T16" s="454"/>
      <c r="U16" s="446" t="str">
        <f>IF(申請書様式!U87="○",判定シート!B59,"-")</f>
        <v>-</v>
      </c>
      <c r="V16" s="447"/>
      <c r="W16" s="448"/>
      <c r="X16" s="444">
        <v>228</v>
      </c>
      <c r="Y16" s="445"/>
      <c r="Z16" s="445"/>
      <c r="AA16" s="452" t="s">
        <v>67</v>
      </c>
      <c r="AB16" s="453"/>
      <c r="AC16" s="453"/>
      <c r="AD16" s="453"/>
      <c r="AE16" s="453"/>
      <c r="AF16" s="453"/>
      <c r="AG16" s="453"/>
      <c r="AH16" s="453"/>
      <c r="AI16" s="453"/>
      <c r="AJ16" s="453"/>
      <c r="AK16" s="453"/>
      <c r="AL16" s="454"/>
      <c r="AM16" s="446" t="str">
        <f>IF(申請書様式!AR87="○",判定シート!B59,"-")</f>
        <v>-</v>
      </c>
      <c r="AN16" s="447"/>
      <c r="AO16" s="448"/>
      <c r="AP16" s="30"/>
      <c r="AQ16" s="30"/>
      <c r="AR16" s="30"/>
    </row>
    <row r="17" spans="1:44" ht="15.75" customHeight="1" x14ac:dyDescent="0.15">
      <c r="F17" s="444">
        <v>214</v>
      </c>
      <c r="G17" s="445"/>
      <c r="H17" s="445"/>
      <c r="I17" s="452" t="s">
        <v>68</v>
      </c>
      <c r="J17" s="453"/>
      <c r="K17" s="453"/>
      <c r="L17" s="453"/>
      <c r="M17" s="453"/>
      <c r="N17" s="453"/>
      <c r="O17" s="453"/>
      <c r="P17" s="453"/>
      <c r="Q17" s="453"/>
      <c r="R17" s="453"/>
      <c r="S17" s="453"/>
      <c r="T17" s="454"/>
      <c r="U17" s="446" t="str">
        <f>IF(申請書様式!U88="○",判定シート!B59,"-")</f>
        <v>-</v>
      </c>
      <c r="V17" s="447"/>
      <c r="W17" s="448"/>
      <c r="X17" s="444">
        <v>229</v>
      </c>
      <c r="Y17" s="445"/>
      <c r="Z17" s="445"/>
      <c r="AA17" s="452" t="s">
        <v>69</v>
      </c>
      <c r="AB17" s="453"/>
      <c r="AC17" s="453"/>
      <c r="AD17" s="453"/>
      <c r="AE17" s="453"/>
      <c r="AF17" s="453"/>
      <c r="AG17" s="453"/>
      <c r="AH17" s="453"/>
      <c r="AI17" s="453"/>
      <c r="AJ17" s="453"/>
      <c r="AK17" s="453"/>
      <c r="AL17" s="454"/>
      <c r="AM17" s="446" t="str">
        <f>IF(申請書様式!AR88="○",判定シート!B59,"-")</f>
        <v>-</v>
      </c>
      <c r="AN17" s="447"/>
      <c r="AO17" s="448"/>
      <c r="AP17" s="30"/>
      <c r="AQ17" s="30"/>
      <c r="AR17" s="30"/>
    </row>
    <row r="18" spans="1:44" ht="15.75" customHeight="1" x14ac:dyDescent="0.15">
      <c r="F18" s="471">
        <v>215</v>
      </c>
      <c r="G18" s="472"/>
      <c r="H18" s="472"/>
      <c r="I18" s="466" t="s">
        <v>70</v>
      </c>
      <c r="J18" s="467"/>
      <c r="K18" s="467"/>
      <c r="L18" s="467"/>
      <c r="M18" s="467"/>
      <c r="N18" s="467"/>
      <c r="O18" s="467"/>
      <c r="P18" s="467"/>
      <c r="Q18" s="467"/>
      <c r="R18" s="467"/>
      <c r="S18" s="467"/>
      <c r="T18" s="468"/>
      <c r="U18" s="441" t="str">
        <f>IF(申請書様式!U89="○",判定シート!B59,"-")</f>
        <v>-</v>
      </c>
      <c r="V18" s="442"/>
      <c r="W18" s="443"/>
      <c r="X18" s="471">
        <v>230</v>
      </c>
      <c r="Y18" s="472"/>
      <c r="Z18" s="472"/>
      <c r="AA18" s="466" t="s">
        <v>71</v>
      </c>
      <c r="AB18" s="467"/>
      <c r="AC18" s="467"/>
      <c r="AD18" s="469" t="str">
        <f>申請書様式!AI89</f>
        <v>（　　　　　　　　　　）</v>
      </c>
      <c r="AE18" s="469"/>
      <c r="AF18" s="469"/>
      <c r="AG18" s="469"/>
      <c r="AH18" s="469"/>
      <c r="AI18" s="469"/>
      <c r="AJ18" s="469"/>
      <c r="AK18" s="469"/>
      <c r="AL18" s="470"/>
      <c r="AM18" s="441" t="str">
        <f>IF(申請書様式!AR89="○",判定シート!B59,"-")</f>
        <v>-</v>
      </c>
      <c r="AN18" s="442"/>
      <c r="AO18" s="443"/>
      <c r="AP18" s="30"/>
      <c r="AQ18" s="30"/>
      <c r="AR18" s="30"/>
    </row>
    <row r="19" spans="1:44" ht="12" customHeight="1" x14ac:dyDescent="0.15">
      <c r="A19" s="25"/>
      <c r="B19" s="25"/>
      <c r="C19" s="100"/>
      <c r="D19" s="100"/>
      <c r="E19" s="100"/>
      <c r="F19" s="100"/>
      <c r="G19" s="100"/>
      <c r="H19" s="27"/>
      <c r="I19" s="27"/>
      <c r="J19" s="27"/>
      <c r="K19" s="28"/>
      <c r="L19" s="28"/>
      <c r="M19" s="28"/>
      <c r="N19" s="28"/>
      <c r="O19" s="28"/>
      <c r="P19" s="28"/>
      <c r="Q19" s="28"/>
      <c r="R19" s="28"/>
      <c r="S19" s="28"/>
      <c r="T19" s="29"/>
      <c r="U19" s="101"/>
      <c r="V19" s="101"/>
      <c r="W19" s="101"/>
      <c r="X19" s="100"/>
      <c r="Z19" s="25"/>
      <c r="AA19" s="25"/>
      <c r="AB19" s="25"/>
      <c r="AC19" s="100"/>
      <c r="AD19" s="100"/>
      <c r="AE19" s="100"/>
      <c r="AF19" s="100"/>
      <c r="AG19" s="27"/>
      <c r="AH19" s="27"/>
      <c r="AI19" s="27"/>
      <c r="AJ19" s="28"/>
      <c r="AK19" s="28"/>
      <c r="AL19" s="28"/>
      <c r="AM19" s="28"/>
      <c r="AN19" s="28"/>
      <c r="AO19" s="28"/>
      <c r="AP19" s="28"/>
      <c r="AQ19" s="28"/>
      <c r="AR19" s="28"/>
    </row>
    <row r="20" spans="1:44" ht="14.25" x14ac:dyDescent="0.15">
      <c r="A20" s="81"/>
      <c r="B20" s="81"/>
      <c r="C20" s="81"/>
      <c r="D20" s="81"/>
      <c r="E20" s="81"/>
      <c r="F20" s="1" t="s">
        <v>237</v>
      </c>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row>
    <row r="21" spans="1:44" ht="15.75" customHeight="1" x14ac:dyDescent="0.15">
      <c r="F21" s="461">
        <v>301</v>
      </c>
      <c r="G21" s="462"/>
      <c r="H21" s="462"/>
      <c r="I21" s="463" t="s">
        <v>76</v>
      </c>
      <c r="J21" s="464"/>
      <c r="K21" s="464"/>
      <c r="L21" s="464"/>
      <c r="M21" s="464"/>
      <c r="N21" s="464"/>
      <c r="O21" s="464"/>
      <c r="P21" s="464"/>
      <c r="Q21" s="464"/>
      <c r="R21" s="464"/>
      <c r="S21" s="464"/>
      <c r="T21" s="465"/>
      <c r="U21" s="449" t="str">
        <f>IF(申請書様式!U92="○",判定シート!B60,"－")</f>
        <v>－</v>
      </c>
      <c r="V21" s="450"/>
      <c r="W21" s="451"/>
      <c r="X21" s="461">
        <v>311</v>
      </c>
      <c r="Y21" s="462"/>
      <c r="Z21" s="462"/>
      <c r="AA21" s="463" t="s">
        <v>78</v>
      </c>
      <c r="AB21" s="464"/>
      <c r="AC21" s="464"/>
      <c r="AD21" s="464"/>
      <c r="AE21" s="464"/>
      <c r="AF21" s="464"/>
      <c r="AG21" s="464"/>
      <c r="AH21" s="464"/>
      <c r="AI21" s="464"/>
      <c r="AJ21" s="464"/>
      <c r="AK21" s="464"/>
      <c r="AL21" s="465"/>
      <c r="AM21" s="449" t="str">
        <f>IF(申請書様式!AR92="○",判定シート!B60,"－")</f>
        <v>－</v>
      </c>
      <c r="AN21" s="450"/>
      <c r="AO21" s="451"/>
      <c r="AP21" s="29"/>
      <c r="AQ21" s="29"/>
    </row>
    <row r="22" spans="1:44" ht="15.75" customHeight="1" x14ac:dyDescent="0.15">
      <c r="F22" s="444">
        <v>302</v>
      </c>
      <c r="G22" s="445"/>
      <c r="H22" s="445"/>
      <c r="I22" s="458" t="s">
        <v>79</v>
      </c>
      <c r="J22" s="459"/>
      <c r="K22" s="459"/>
      <c r="L22" s="459"/>
      <c r="M22" s="459"/>
      <c r="N22" s="459"/>
      <c r="O22" s="459"/>
      <c r="P22" s="459"/>
      <c r="Q22" s="459"/>
      <c r="R22" s="459"/>
      <c r="S22" s="459"/>
      <c r="T22" s="460"/>
      <c r="U22" s="446" t="str">
        <f>IF(申請書様式!U93="○",判定シート!B60,"－")</f>
        <v>－</v>
      </c>
      <c r="V22" s="447"/>
      <c r="W22" s="448"/>
      <c r="X22" s="444">
        <v>312</v>
      </c>
      <c r="Y22" s="445"/>
      <c r="Z22" s="445"/>
      <c r="AA22" s="458" t="s">
        <v>80</v>
      </c>
      <c r="AB22" s="459"/>
      <c r="AC22" s="459"/>
      <c r="AD22" s="459"/>
      <c r="AE22" s="459"/>
      <c r="AF22" s="459"/>
      <c r="AG22" s="459"/>
      <c r="AH22" s="459"/>
      <c r="AI22" s="459"/>
      <c r="AJ22" s="459"/>
      <c r="AK22" s="459"/>
      <c r="AL22" s="460"/>
      <c r="AM22" s="446" t="str">
        <f>IF(申請書様式!AR93="○",判定シート!B60,"－")</f>
        <v>－</v>
      </c>
      <c r="AN22" s="447"/>
      <c r="AO22" s="448"/>
      <c r="AP22" s="29"/>
      <c r="AQ22" s="29"/>
    </row>
    <row r="23" spans="1:44" ht="15.75" customHeight="1" x14ac:dyDescent="0.15">
      <c r="F23" s="444">
        <v>303</v>
      </c>
      <c r="G23" s="445"/>
      <c r="H23" s="445"/>
      <c r="I23" s="458" t="s">
        <v>81</v>
      </c>
      <c r="J23" s="459"/>
      <c r="K23" s="459"/>
      <c r="L23" s="459"/>
      <c r="M23" s="459"/>
      <c r="N23" s="459"/>
      <c r="O23" s="459"/>
      <c r="P23" s="459"/>
      <c r="Q23" s="459"/>
      <c r="R23" s="459"/>
      <c r="S23" s="459"/>
      <c r="T23" s="460"/>
      <c r="U23" s="446" t="str">
        <f>IF(申請書様式!U94="○",判定シート!B60,"－")</f>
        <v>－</v>
      </c>
      <c r="V23" s="447"/>
      <c r="W23" s="448"/>
      <c r="X23" s="444">
        <v>313</v>
      </c>
      <c r="Y23" s="445"/>
      <c r="Z23" s="445"/>
      <c r="AA23" s="458" t="s">
        <v>82</v>
      </c>
      <c r="AB23" s="459"/>
      <c r="AC23" s="459"/>
      <c r="AD23" s="459"/>
      <c r="AE23" s="459"/>
      <c r="AF23" s="459"/>
      <c r="AG23" s="459"/>
      <c r="AH23" s="459"/>
      <c r="AI23" s="459"/>
      <c r="AJ23" s="459"/>
      <c r="AK23" s="459"/>
      <c r="AL23" s="460"/>
      <c r="AM23" s="446" t="str">
        <f>IF(申請書様式!AR94="○",判定シート!B60,"－")</f>
        <v>－</v>
      </c>
      <c r="AN23" s="447"/>
      <c r="AO23" s="448"/>
      <c r="AP23" s="29"/>
      <c r="AQ23" s="29"/>
    </row>
    <row r="24" spans="1:44" ht="15.75" customHeight="1" x14ac:dyDescent="0.15">
      <c r="F24" s="444">
        <v>304</v>
      </c>
      <c r="G24" s="445"/>
      <c r="H24" s="445"/>
      <c r="I24" s="458" t="s">
        <v>83</v>
      </c>
      <c r="J24" s="459"/>
      <c r="K24" s="459"/>
      <c r="L24" s="459"/>
      <c r="M24" s="459"/>
      <c r="N24" s="459"/>
      <c r="O24" s="459"/>
      <c r="P24" s="459"/>
      <c r="Q24" s="459"/>
      <c r="R24" s="459"/>
      <c r="S24" s="459"/>
      <c r="T24" s="460"/>
      <c r="U24" s="446" t="str">
        <f>IF(申請書様式!U95="○",判定シート!B60,"－")</f>
        <v>－</v>
      </c>
      <c r="V24" s="447"/>
      <c r="W24" s="448"/>
      <c r="X24" s="444">
        <v>314</v>
      </c>
      <c r="Y24" s="445"/>
      <c r="Z24" s="445"/>
      <c r="AA24" s="458" t="s">
        <v>84</v>
      </c>
      <c r="AB24" s="459"/>
      <c r="AC24" s="459"/>
      <c r="AD24" s="459"/>
      <c r="AE24" s="459"/>
      <c r="AF24" s="459"/>
      <c r="AG24" s="459"/>
      <c r="AH24" s="459"/>
      <c r="AI24" s="459"/>
      <c r="AJ24" s="459"/>
      <c r="AK24" s="459"/>
      <c r="AL24" s="460"/>
      <c r="AM24" s="446" t="str">
        <f>IF(申請書様式!AR95="○",判定シート!B60,"－")</f>
        <v>－</v>
      </c>
      <c r="AN24" s="447"/>
      <c r="AO24" s="448"/>
      <c r="AP24" s="29"/>
      <c r="AQ24" s="29"/>
    </row>
    <row r="25" spans="1:44" ht="15.75" customHeight="1" x14ac:dyDescent="0.15">
      <c r="F25" s="444">
        <v>305</v>
      </c>
      <c r="G25" s="445"/>
      <c r="H25" s="445"/>
      <c r="I25" s="458" t="s">
        <v>85</v>
      </c>
      <c r="J25" s="459"/>
      <c r="K25" s="459"/>
      <c r="L25" s="459"/>
      <c r="M25" s="459"/>
      <c r="N25" s="459"/>
      <c r="O25" s="459"/>
      <c r="P25" s="459"/>
      <c r="Q25" s="459"/>
      <c r="R25" s="459"/>
      <c r="S25" s="459"/>
      <c r="T25" s="460"/>
      <c r="U25" s="446" t="str">
        <f>IF(申請書様式!U96="○",判定シート!B60,"－")</f>
        <v>－</v>
      </c>
      <c r="V25" s="447"/>
      <c r="W25" s="448"/>
      <c r="X25" s="444">
        <v>315</v>
      </c>
      <c r="Y25" s="445"/>
      <c r="Z25" s="445"/>
      <c r="AA25" s="458" t="s">
        <v>86</v>
      </c>
      <c r="AB25" s="459"/>
      <c r="AC25" s="459"/>
      <c r="AD25" s="459"/>
      <c r="AE25" s="459"/>
      <c r="AF25" s="459"/>
      <c r="AG25" s="459"/>
      <c r="AH25" s="459"/>
      <c r="AI25" s="459"/>
      <c r="AJ25" s="459"/>
      <c r="AK25" s="459"/>
      <c r="AL25" s="460"/>
      <c r="AM25" s="446" t="str">
        <f>IF(申請書様式!AR96="○",判定シート!B60,"－")</f>
        <v>－</v>
      </c>
      <c r="AN25" s="447"/>
      <c r="AO25" s="448"/>
      <c r="AP25" s="29"/>
      <c r="AQ25" s="29"/>
    </row>
    <row r="26" spans="1:44" ht="15.75" customHeight="1" x14ac:dyDescent="0.15">
      <c r="F26" s="444">
        <v>306</v>
      </c>
      <c r="G26" s="445"/>
      <c r="H26" s="445"/>
      <c r="I26" s="458" t="s">
        <v>87</v>
      </c>
      <c r="J26" s="459"/>
      <c r="K26" s="459"/>
      <c r="L26" s="459"/>
      <c r="M26" s="459"/>
      <c r="N26" s="459"/>
      <c r="O26" s="459"/>
      <c r="P26" s="459"/>
      <c r="Q26" s="459"/>
      <c r="R26" s="459"/>
      <c r="S26" s="459"/>
      <c r="T26" s="460"/>
      <c r="U26" s="446" t="str">
        <f>IF(申請書様式!U97="○",判定シート!B60,"－")</f>
        <v>－</v>
      </c>
      <c r="V26" s="447"/>
      <c r="W26" s="448"/>
      <c r="X26" s="444">
        <v>316</v>
      </c>
      <c r="Y26" s="445"/>
      <c r="Z26" s="445"/>
      <c r="AA26" s="458" t="s">
        <v>88</v>
      </c>
      <c r="AB26" s="459"/>
      <c r="AC26" s="459"/>
      <c r="AD26" s="459"/>
      <c r="AE26" s="459"/>
      <c r="AF26" s="459"/>
      <c r="AG26" s="459"/>
      <c r="AH26" s="459"/>
      <c r="AI26" s="459"/>
      <c r="AJ26" s="459"/>
      <c r="AK26" s="459"/>
      <c r="AL26" s="460"/>
      <c r="AM26" s="446" t="str">
        <f>IF(申請書様式!AR97="○",判定シート!B60,"－")</f>
        <v>－</v>
      </c>
      <c r="AN26" s="447"/>
      <c r="AO26" s="448"/>
      <c r="AP26" s="29"/>
      <c r="AQ26" s="29"/>
    </row>
    <row r="27" spans="1:44" ht="15.75" customHeight="1" x14ac:dyDescent="0.15">
      <c r="F27" s="444">
        <v>307</v>
      </c>
      <c r="G27" s="445"/>
      <c r="H27" s="445"/>
      <c r="I27" s="458" t="s">
        <v>89</v>
      </c>
      <c r="J27" s="459"/>
      <c r="K27" s="459"/>
      <c r="L27" s="459"/>
      <c r="M27" s="459"/>
      <c r="N27" s="459"/>
      <c r="O27" s="459"/>
      <c r="P27" s="459"/>
      <c r="Q27" s="459"/>
      <c r="R27" s="459"/>
      <c r="S27" s="459"/>
      <c r="T27" s="460"/>
      <c r="U27" s="446" t="str">
        <f>IF(申請書様式!U98="○",判定シート!B60,"－")</f>
        <v>－</v>
      </c>
      <c r="V27" s="447"/>
      <c r="W27" s="448"/>
      <c r="X27" s="444">
        <v>317</v>
      </c>
      <c r="Y27" s="445"/>
      <c r="Z27" s="445"/>
      <c r="AA27" s="458" t="s">
        <v>90</v>
      </c>
      <c r="AB27" s="459"/>
      <c r="AC27" s="459"/>
      <c r="AD27" s="459"/>
      <c r="AE27" s="459"/>
      <c r="AF27" s="459"/>
      <c r="AG27" s="459"/>
      <c r="AH27" s="459"/>
      <c r="AI27" s="459"/>
      <c r="AJ27" s="459"/>
      <c r="AK27" s="459"/>
      <c r="AL27" s="460"/>
      <c r="AM27" s="446" t="str">
        <f>IF(申請書様式!AR98="○",判定シート!B60,"－")</f>
        <v>－</v>
      </c>
      <c r="AN27" s="447"/>
      <c r="AO27" s="448"/>
      <c r="AP27" s="29"/>
      <c r="AQ27" s="29"/>
    </row>
    <row r="28" spans="1:44" ht="15.75" customHeight="1" x14ac:dyDescent="0.15">
      <c r="F28" s="444">
        <v>308</v>
      </c>
      <c r="G28" s="445"/>
      <c r="H28" s="445"/>
      <c r="I28" s="458" t="s">
        <v>91</v>
      </c>
      <c r="J28" s="459"/>
      <c r="K28" s="459"/>
      <c r="L28" s="459"/>
      <c r="M28" s="459"/>
      <c r="N28" s="459"/>
      <c r="O28" s="459"/>
      <c r="P28" s="459"/>
      <c r="Q28" s="459"/>
      <c r="R28" s="459"/>
      <c r="S28" s="459"/>
      <c r="T28" s="460"/>
      <c r="U28" s="446" t="str">
        <f>IF(申請書様式!U99="○",判定シート!B60,"－")</f>
        <v>－</v>
      </c>
      <c r="V28" s="447"/>
      <c r="W28" s="448"/>
      <c r="X28" s="444">
        <v>318</v>
      </c>
      <c r="Y28" s="445"/>
      <c r="Z28" s="445"/>
      <c r="AA28" s="458" t="s">
        <v>92</v>
      </c>
      <c r="AB28" s="459"/>
      <c r="AC28" s="459"/>
      <c r="AD28" s="459"/>
      <c r="AE28" s="459"/>
      <c r="AF28" s="459"/>
      <c r="AG28" s="459"/>
      <c r="AH28" s="459"/>
      <c r="AI28" s="459"/>
      <c r="AJ28" s="459"/>
      <c r="AK28" s="459"/>
      <c r="AL28" s="460"/>
      <c r="AM28" s="446" t="str">
        <f>IF(申請書様式!AR99="○",判定シート!B60,"－")</f>
        <v>－</v>
      </c>
      <c r="AN28" s="447"/>
      <c r="AO28" s="448"/>
      <c r="AP28" s="29"/>
      <c r="AQ28" s="29"/>
    </row>
    <row r="29" spans="1:44" ht="15.75" customHeight="1" x14ac:dyDescent="0.15">
      <c r="F29" s="444">
        <v>309</v>
      </c>
      <c r="G29" s="445"/>
      <c r="H29" s="445"/>
      <c r="I29" s="458" t="s">
        <v>93</v>
      </c>
      <c r="J29" s="459"/>
      <c r="K29" s="459"/>
      <c r="L29" s="459"/>
      <c r="M29" s="459"/>
      <c r="N29" s="459"/>
      <c r="O29" s="459"/>
      <c r="P29" s="459"/>
      <c r="Q29" s="459"/>
      <c r="R29" s="459"/>
      <c r="S29" s="459"/>
      <c r="T29" s="460"/>
      <c r="U29" s="446" t="str">
        <f>IF(申請書様式!U100="○",判定シート!B60,"－")</f>
        <v>－</v>
      </c>
      <c r="V29" s="447"/>
      <c r="W29" s="448"/>
      <c r="X29" s="471">
        <v>319</v>
      </c>
      <c r="Y29" s="472"/>
      <c r="Z29" s="472"/>
      <c r="AA29" s="479" t="s">
        <v>71</v>
      </c>
      <c r="AB29" s="480"/>
      <c r="AC29" s="480"/>
      <c r="AD29" s="481" t="str">
        <f>申請書様式!AI100</f>
        <v>（　　　　　　　　　　　）</v>
      </c>
      <c r="AE29" s="481"/>
      <c r="AF29" s="481"/>
      <c r="AG29" s="481"/>
      <c r="AH29" s="481"/>
      <c r="AI29" s="481"/>
      <c r="AJ29" s="481"/>
      <c r="AK29" s="481"/>
      <c r="AL29" s="482"/>
      <c r="AM29" s="441" t="str">
        <f>IF(申請書様式!AR100="○",判定シート!B60,"－")</f>
        <v>－</v>
      </c>
      <c r="AN29" s="442"/>
      <c r="AO29" s="443"/>
      <c r="AP29" s="29"/>
      <c r="AQ29" s="29"/>
    </row>
    <row r="30" spans="1:44" ht="15.75" customHeight="1" x14ac:dyDescent="0.15">
      <c r="F30" s="471">
        <v>310</v>
      </c>
      <c r="G30" s="472"/>
      <c r="H30" s="472"/>
      <c r="I30" s="476" t="s">
        <v>95</v>
      </c>
      <c r="J30" s="477"/>
      <c r="K30" s="477"/>
      <c r="L30" s="477"/>
      <c r="M30" s="477"/>
      <c r="N30" s="477"/>
      <c r="O30" s="477"/>
      <c r="P30" s="477"/>
      <c r="Q30" s="477"/>
      <c r="R30" s="477"/>
      <c r="S30" s="477"/>
      <c r="T30" s="478"/>
      <c r="U30" s="441" t="str">
        <f>IF(申請書様式!U101="○",判定シート!B60,"－")</f>
        <v>－</v>
      </c>
      <c r="V30" s="442"/>
      <c r="W30" s="443"/>
      <c r="X30" s="25"/>
      <c r="Y30" s="25"/>
      <c r="Z30" s="25"/>
      <c r="AA30" s="100"/>
      <c r="AB30" s="100"/>
      <c r="AC30" s="100"/>
      <c r="AD30" s="100"/>
      <c r="AE30" s="27"/>
      <c r="AF30" s="27"/>
      <c r="AG30" s="27"/>
      <c r="AH30" s="28"/>
      <c r="AI30" s="28"/>
      <c r="AJ30" s="28"/>
      <c r="AK30" s="28"/>
      <c r="AL30" s="28"/>
      <c r="AM30" s="28"/>
      <c r="AN30" s="28"/>
      <c r="AO30" s="28"/>
      <c r="AP30" s="28"/>
      <c r="AQ30" s="29"/>
      <c r="AR30" s="29"/>
    </row>
    <row r="31" spans="1:44" ht="12.75" customHeight="1" x14ac:dyDescent="0.15">
      <c r="X31" s="100"/>
      <c r="Z31" s="25"/>
      <c r="AA31" s="25"/>
      <c r="AB31" s="25"/>
      <c r="AC31" s="100"/>
      <c r="AD31" s="100"/>
      <c r="AE31" s="100"/>
      <c r="AF31" s="100"/>
      <c r="AG31" s="27"/>
      <c r="AH31" s="27"/>
      <c r="AI31" s="27"/>
      <c r="AJ31" s="28"/>
      <c r="AK31" s="28"/>
      <c r="AL31" s="28"/>
      <c r="AM31" s="28"/>
      <c r="AN31" s="28"/>
      <c r="AO31" s="28"/>
      <c r="AP31" s="28"/>
      <c r="AQ31" s="28"/>
      <c r="AR31" s="28"/>
    </row>
    <row r="32" spans="1:44" x14ac:dyDescent="0.15">
      <c r="F32" s="1" t="s">
        <v>238</v>
      </c>
      <c r="X32" s="100"/>
      <c r="Z32" s="25"/>
      <c r="AA32" s="25"/>
      <c r="AB32" s="25"/>
      <c r="AC32" s="100"/>
      <c r="AD32" s="100"/>
      <c r="AE32" s="100"/>
      <c r="AF32" s="100"/>
      <c r="AG32" s="27"/>
      <c r="AH32" s="27"/>
      <c r="AI32" s="27"/>
      <c r="AJ32" s="28"/>
      <c r="AK32" s="28"/>
      <c r="AL32" s="28"/>
      <c r="AM32" s="28"/>
      <c r="AN32" s="28"/>
      <c r="AO32" s="28"/>
      <c r="AP32" s="28"/>
      <c r="AQ32" s="28"/>
      <c r="AR32" s="28"/>
    </row>
    <row r="33" spans="1:44" ht="15.75" customHeight="1" x14ac:dyDescent="0.15">
      <c r="F33" s="124">
        <v>401</v>
      </c>
      <c r="G33" s="116"/>
      <c r="H33" s="117"/>
      <c r="I33" s="213" t="s">
        <v>98</v>
      </c>
      <c r="J33" s="214"/>
      <c r="K33" s="214"/>
      <c r="L33" s="214"/>
      <c r="M33" s="214"/>
      <c r="N33" s="214"/>
      <c r="O33" s="214"/>
      <c r="P33" s="214"/>
      <c r="Q33" s="214"/>
      <c r="R33" s="214"/>
      <c r="S33" s="214"/>
      <c r="T33" s="215"/>
      <c r="U33" s="473" t="str">
        <f>IF(申請書様式!U104="○",判定シート!B61,"－")</f>
        <v>－</v>
      </c>
      <c r="V33" s="474"/>
      <c r="W33" s="475"/>
      <c r="X33" s="124">
        <v>402</v>
      </c>
      <c r="Y33" s="116"/>
      <c r="Z33" s="117"/>
      <c r="AA33" s="218" t="s">
        <v>71</v>
      </c>
      <c r="AB33" s="219"/>
      <c r="AC33" s="219"/>
      <c r="AD33" s="415" t="str">
        <f>申請書様式!AI104</f>
        <v>（　　　　　　　　　　　　）</v>
      </c>
      <c r="AE33" s="415"/>
      <c r="AF33" s="415"/>
      <c r="AG33" s="415"/>
      <c r="AH33" s="415"/>
      <c r="AI33" s="415"/>
      <c r="AJ33" s="415"/>
      <c r="AK33" s="415"/>
      <c r="AL33" s="416"/>
      <c r="AM33" s="440" t="str">
        <f>IF(申請書様式!AR104="○",判定シート!B61,"－")</f>
        <v>－</v>
      </c>
      <c r="AN33" s="440"/>
      <c r="AO33" s="440"/>
      <c r="AP33" s="29"/>
      <c r="AQ33" s="29"/>
      <c r="AR33" s="29"/>
    </row>
    <row r="34" spans="1:44" ht="12" customHeight="1" x14ac:dyDescent="0.15"/>
    <row r="35" spans="1:44" ht="15.75" customHeight="1" x14ac:dyDescent="0.15">
      <c r="F35" s="1" t="s">
        <v>240</v>
      </c>
    </row>
    <row r="36" spans="1:44" ht="15.75" customHeight="1" x14ac:dyDescent="0.15">
      <c r="E36" s="15"/>
      <c r="F36" s="124">
        <v>501</v>
      </c>
      <c r="G36" s="116"/>
      <c r="H36" s="117"/>
      <c r="I36" s="218" t="s">
        <v>101</v>
      </c>
      <c r="J36" s="219"/>
      <c r="K36" s="219"/>
      <c r="L36" s="219"/>
      <c r="M36" s="219"/>
      <c r="N36" s="219"/>
      <c r="O36" s="219"/>
      <c r="P36" s="219"/>
      <c r="Q36" s="219"/>
      <c r="R36" s="219"/>
      <c r="S36" s="219"/>
      <c r="T36" s="232"/>
      <c r="U36" s="473" t="str">
        <f>IF(申請書様式!U110="○",判定シート!B63,"－")</f>
        <v>－</v>
      </c>
      <c r="V36" s="474"/>
      <c r="W36" s="475"/>
      <c r="X36" s="124">
        <v>502</v>
      </c>
      <c r="Y36" s="116"/>
      <c r="Z36" s="117"/>
      <c r="AA36" s="218" t="s">
        <v>102</v>
      </c>
      <c r="AB36" s="219"/>
      <c r="AC36" s="219"/>
      <c r="AD36" s="219"/>
      <c r="AE36" s="219"/>
      <c r="AF36" s="219"/>
      <c r="AG36" s="219"/>
      <c r="AH36" s="219"/>
      <c r="AI36" s="219"/>
      <c r="AJ36" s="219"/>
      <c r="AK36" s="219"/>
      <c r="AL36" s="232"/>
      <c r="AM36" s="473" t="str">
        <f>IF(申請書様式!AR110="○",判定シート!B64,"－")</f>
        <v>－</v>
      </c>
      <c r="AN36" s="474"/>
      <c r="AO36" s="475"/>
      <c r="AP36" s="13"/>
      <c r="AQ36" s="85"/>
      <c r="AR36" s="85"/>
    </row>
    <row r="37" spans="1:44" s="85" customFormat="1" ht="11.25" customHeight="1" x14ac:dyDescent="0.15">
      <c r="A37" s="86"/>
      <c r="B37" s="86"/>
      <c r="C37" s="86"/>
      <c r="D37" s="86"/>
      <c r="E37" s="88"/>
      <c r="F37" s="87"/>
      <c r="G37" s="103"/>
      <c r="H37" s="103"/>
      <c r="I37" s="103"/>
      <c r="J37" s="90"/>
      <c r="K37" s="90"/>
      <c r="L37" s="90"/>
      <c r="M37" s="90"/>
      <c r="N37" s="90"/>
      <c r="O37" s="90"/>
      <c r="P37" s="90"/>
      <c r="Q37" s="90"/>
      <c r="R37" s="90"/>
      <c r="S37" s="90"/>
      <c r="T37" s="90"/>
      <c r="U37" s="90"/>
      <c r="V37" s="97"/>
      <c r="W37" s="97"/>
      <c r="X37" s="93"/>
      <c r="Y37" s="87"/>
      <c r="Z37" s="87"/>
      <c r="AA37" s="103"/>
      <c r="AB37" s="103"/>
      <c r="AC37" s="103"/>
      <c r="AD37" s="90"/>
      <c r="AE37" s="90"/>
      <c r="AF37" s="90"/>
      <c r="AG37" s="90"/>
      <c r="AH37" s="90"/>
      <c r="AI37" s="90"/>
      <c r="AJ37" s="90"/>
      <c r="AK37" s="90"/>
      <c r="AL37" s="90"/>
      <c r="AM37" s="90"/>
      <c r="AN37" s="90"/>
      <c r="AO37" s="90"/>
      <c r="AP37" s="91"/>
      <c r="AQ37" s="91"/>
      <c r="AR37" s="91"/>
    </row>
    <row r="38" spans="1:44" s="85" customFormat="1" ht="15.75" customHeight="1" x14ac:dyDescent="0.15">
      <c r="A38" s="86"/>
      <c r="B38" s="86"/>
      <c r="C38" s="86"/>
      <c r="D38" s="86"/>
      <c r="E38" s="88"/>
      <c r="F38" s="1" t="s">
        <v>239</v>
      </c>
      <c r="G38" s="104"/>
      <c r="H38" s="104"/>
      <c r="I38" s="104"/>
      <c r="J38" s="96"/>
      <c r="K38" s="96"/>
      <c r="L38" s="96"/>
      <c r="M38" s="96"/>
      <c r="N38" s="96"/>
      <c r="O38" s="96"/>
      <c r="P38" s="96"/>
      <c r="Q38" s="96"/>
      <c r="R38" s="96"/>
      <c r="S38" s="96"/>
      <c r="T38" s="96"/>
      <c r="U38" s="96"/>
      <c r="V38" s="98"/>
      <c r="W38" s="98"/>
      <c r="X38" s="89"/>
      <c r="Y38" s="94"/>
      <c r="Z38" s="94"/>
      <c r="AA38" s="104"/>
      <c r="AB38" s="104"/>
      <c r="AC38" s="104"/>
      <c r="AD38" s="96"/>
      <c r="AE38" s="96"/>
      <c r="AF38" s="96"/>
      <c r="AG38" s="96"/>
      <c r="AH38" s="96"/>
      <c r="AI38" s="96"/>
      <c r="AJ38" s="96"/>
      <c r="AK38" s="96"/>
      <c r="AL38" s="96"/>
      <c r="AM38" s="96"/>
      <c r="AN38" s="96"/>
      <c r="AO38" s="96"/>
      <c r="AP38" s="91"/>
      <c r="AQ38" s="91"/>
      <c r="AR38" s="91"/>
    </row>
    <row r="39" spans="1:44" ht="15.75" customHeight="1" x14ac:dyDescent="0.15">
      <c r="F39" s="461">
        <v>503</v>
      </c>
      <c r="G39" s="462"/>
      <c r="H39" s="484"/>
      <c r="I39" s="455" t="s">
        <v>104</v>
      </c>
      <c r="J39" s="456"/>
      <c r="K39" s="456"/>
      <c r="L39" s="456"/>
      <c r="M39" s="456"/>
      <c r="N39" s="456"/>
      <c r="O39" s="456"/>
      <c r="P39" s="456"/>
      <c r="Q39" s="456"/>
      <c r="R39" s="456"/>
      <c r="S39" s="456"/>
      <c r="T39" s="457"/>
      <c r="U39" s="449" t="str">
        <f>IF(申請書様式!U112="○",判定シート!B65,"－")</f>
        <v>－</v>
      </c>
      <c r="V39" s="450"/>
      <c r="W39" s="451"/>
      <c r="X39" s="461">
        <v>517</v>
      </c>
      <c r="Y39" s="462"/>
      <c r="Z39" s="484"/>
      <c r="AA39" s="487" t="s">
        <v>106</v>
      </c>
      <c r="AB39" s="487"/>
      <c r="AC39" s="487"/>
      <c r="AD39" s="487"/>
      <c r="AE39" s="487"/>
      <c r="AF39" s="487"/>
      <c r="AG39" s="487"/>
      <c r="AH39" s="487"/>
      <c r="AI39" s="487"/>
      <c r="AJ39" s="487"/>
      <c r="AK39" s="487"/>
      <c r="AL39" s="487"/>
      <c r="AM39" s="449" t="str">
        <f>IF(申請書様式!AR112="○",判定シート!B79,"－")</f>
        <v>－</v>
      </c>
      <c r="AN39" s="450"/>
      <c r="AO39" s="451"/>
      <c r="AP39" s="13"/>
      <c r="AQ39" s="85"/>
      <c r="AR39" s="85"/>
    </row>
    <row r="40" spans="1:44" ht="15.75" customHeight="1" x14ac:dyDescent="0.15">
      <c r="F40" s="444">
        <v>504</v>
      </c>
      <c r="G40" s="445"/>
      <c r="H40" s="485"/>
      <c r="I40" s="452" t="s">
        <v>107</v>
      </c>
      <c r="J40" s="453"/>
      <c r="K40" s="453"/>
      <c r="L40" s="453"/>
      <c r="M40" s="453"/>
      <c r="N40" s="453"/>
      <c r="O40" s="453"/>
      <c r="P40" s="453"/>
      <c r="Q40" s="453"/>
      <c r="R40" s="453"/>
      <c r="S40" s="453"/>
      <c r="T40" s="454"/>
      <c r="U40" s="446" t="str">
        <f>IF(申請書様式!U113="○",判定シート!B66,"－")</f>
        <v>－</v>
      </c>
      <c r="V40" s="447"/>
      <c r="W40" s="448"/>
      <c r="X40" s="444">
        <v>518</v>
      </c>
      <c r="Y40" s="445"/>
      <c r="Z40" s="485"/>
      <c r="AA40" s="483" t="s">
        <v>108</v>
      </c>
      <c r="AB40" s="483"/>
      <c r="AC40" s="483"/>
      <c r="AD40" s="483"/>
      <c r="AE40" s="483"/>
      <c r="AF40" s="483"/>
      <c r="AG40" s="483"/>
      <c r="AH40" s="483"/>
      <c r="AI40" s="483"/>
      <c r="AJ40" s="483"/>
      <c r="AK40" s="483"/>
      <c r="AL40" s="483"/>
      <c r="AM40" s="446" t="str">
        <f>IF(申請書様式!AR113="○",判定シート!B80,"－")</f>
        <v>－</v>
      </c>
      <c r="AN40" s="447"/>
      <c r="AO40" s="448"/>
    </row>
    <row r="41" spans="1:44" ht="15.75" customHeight="1" x14ac:dyDescent="0.15">
      <c r="F41" s="444">
        <v>505</v>
      </c>
      <c r="G41" s="445"/>
      <c r="H41" s="485"/>
      <c r="I41" s="452" t="s">
        <v>109</v>
      </c>
      <c r="J41" s="453"/>
      <c r="K41" s="453"/>
      <c r="L41" s="453"/>
      <c r="M41" s="453"/>
      <c r="N41" s="453"/>
      <c r="O41" s="453"/>
      <c r="P41" s="453"/>
      <c r="Q41" s="453"/>
      <c r="R41" s="453"/>
      <c r="S41" s="453"/>
      <c r="T41" s="454"/>
      <c r="U41" s="446" t="str">
        <f>IF(申請書様式!U114="○",判定シート!B67,"－")</f>
        <v>－</v>
      </c>
      <c r="V41" s="447"/>
      <c r="W41" s="448"/>
      <c r="X41" s="444">
        <v>519</v>
      </c>
      <c r="Y41" s="445"/>
      <c r="Z41" s="485"/>
      <c r="AA41" s="483" t="s">
        <v>110</v>
      </c>
      <c r="AB41" s="483"/>
      <c r="AC41" s="483"/>
      <c r="AD41" s="483"/>
      <c r="AE41" s="483"/>
      <c r="AF41" s="483"/>
      <c r="AG41" s="483"/>
      <c r="AH41" s="483"/>
      <c r="AI41" s="483"/>
      <c r="AJ41" s="483"/>
      <c r="AK41" s="483"/>
      <c r="AL41" s="483"/>
      <c r="AM41" s="446" t="str">
        <f>IF(申請書様式!AR114="○",判定シート!B81,"－")</f>
        <v>－</v>
      </c>
      <c r="AN41" s="447"/>
      <c r="AO41" s="448"/>
    </row>
    <row r="42" spans="1:44" ht="15.75" customHeight="1" x14ac:dyDescent="0.15">
      <c r="F42" s="444">
        <v>506</v>
      </c>
      <c r="G42" s="445"/>
      <c r="H42" s="485"/>
      <c r="I42" s="452" t="s">
        <v>111</v>
      </c>
      <c r="J42" s="453"/>
      <c r="K42" s="453"/>
      <c r="L42" s="453"/>
      <c r="M42" s="453"/>
      <c r="N42" s="453"/>
      <c r="O42" s="453"/>
      <c r="P42" s="453"/>
      <c r="Q42" s="453"/>
      <c r="R42" s="453"/>
      <c r="S42" s="453"/>
      <c r="T42" s="454"/>
      <c r="U42" s="446" t="str">
        <f>IF(申請書様式!U115="○",判定シート!B68,"－")</f>
        <v>－</v>
      </c>
      <c r="V42" s="447"/>
      <c r="W42" s="448"/>
      <c r="X42" s="444">
        <v>520</v>
      </c>
      <c r="Y42" s="445"/>
      <c r="Z42" s="485"/>
      <c r="AA42" s="483" t="s">
        <v>112</v>
      </c>
      <c r="AB42" s="483"/>
      <c r="AC42" s="483"/>
      <c r="AD42" s="483"/>
      <c r="AE42" s="483"/>
      <c r="AF42" s="483"/>
      <c r="AG42" s="483"/>
      <c r="AH42" s="483"/>
      <c r="AI42" s="483"/>
      <c r="AJ42" s="483"/>
      <c r="AK42" s="483"/>
      <c r="AL42" s="483"/>
      <c r="AM42" s="446" t="str">
        <f>IF(申請書様式!AR115="○",判定シート!B82,"－")</f>
        <v>－</v>
      </c>
      <c r="AN42" s="447"/>
      <c r="AO42" s="448"/>
    </row>
    <row r="43" spans="1:44" ht="15.75" customHeight="1" x14ac:dyDescent="0.15">
      <c r="F43" s="444">
        <v>507</v>
      </c>
      <c r="G43" s="445"/>
      <c r="H43" s="485"/>
      <c r="I43" s="452" t="s">
        <v>113</v>
      </c>
      <c r="J43" s="453"/>
      <c r="K43" s="453"/>
      <c r="L43" s="453"/>
      <c r="M43" s="453"/>
      <c r="N43" s="453"/>
      <c r="O43" s="453"/>
      <c r="P43" s="453"/>
      <c r="Q43" s="453"/>
      <c r="R43" s="453"/>
      <c r="S43" s="453"/>
      <c r="T43" s="454"/>
      <c r="U43" s="446" t="str">
        <f>IF(申請書様式!U116="○",判定シート!B69,"－")</f>
        <v>－</v>
      </c>
      <c r="V43" s="447"/>
      <c r="W43" s="448"/>
      <c r="X43" s="444">
        <v>521</v>
      </c>
      <c r="Y43" s="445"/>
      <c r="Z43" s="485"/>
      <c r="AA43" s="483" t="s">
        <v>114</v>
      </c>
      <c r="AB43" s="483"/>
      <c r="AC43" s="483"/>
      <c r="AD43" s="483"/>
      <c r="AE43" s="483"/>
      <c r="AF43" s="483"/>
      <c r="AG43" s="483"/>
      <c r="AH43" s="483"/>
      <c r="AI43" s="483"/>
      <c r="AJ43" s="483"/>
      <c r="AK43" s="483"/>
      <c r="AL43" s="483"/>
      <c r="AM43" s="446" t="str">
        <f>IF(申請書様式!AR116="○",判定シート!B83,"－")</f>
        <v>－</v>
      </c>
      <c r="AN43" s="447"/>
      <c r="AO43" s="448"/>
    </row>
    <row r="44" spans="1:44" ht="15.75" customHeight="1" x14ac:dyDescent="0.15">
      <c r="F44" s="444">
        <v>508</v>
      </c>
      <c r="G44" s="445"/>
      <c r="H44" s="485"/>
      <c r="I44" s="452" t="s">
        <v>115</v>
      </c>
      <c r="J44" s="453"/>
      <c r="K44" s="453"/>
      <c r="L44" s="453"/>
      <c r="M44" s="453"/>
      <c r="N44" s="453"/>
      <c r="O44" s="453"/>
      <c r="P44" s="453"/>
      <c r="Q44" s="453"/>
      <c r="R44" s="453"/>
      <c r="S44" s="453"/>
      <c r="T44" s="454"/>
      <c r="U44" s="446" t="str">
        <f>IF(申請書様式!U117="○",判定シート!B70,"－")</f>
        <v>－</v>
      </c>
      <c r="V44" s="447"/>
      <c r="W44" s="448"/>
      <c r="X44" s="444">
        <v>522</v>
      </c>
      <c r="Y44" s="445"/>
      <c r="Z44" s="485"/>
      <c r="AA44" s="483" t="s">
        <v>116</v>
      </c>
      <c r="AB44" s="483"/>
      <c r="AC44" s="483"/>
      <c r="AD44" s="483"/>
      <c r="AE44" s="483"/>
      <c r="AF44" s="483"/>
      <c r="AG44" s="483"/>
      <c r="AH44" s="483"/>
      <c r="AI44" s="483"/>
      <c r="AJ44" s="483"/>
      <c r="AK44" s="483"/>
      <c r="AL44" s="483"/>
      <c r="AM44" s="446" t="str">
        <f>IF(申請書様式!AR117="○",判定シート!B84,"－")</f>
        <v>－</v>
      </c>
      <c r="AN44" s="447"/>
      <c r="AO44" s="448"/>
    </row>
    <row r="45" spans="1:44" ht="15.75" customHeight="1" x14ac:dyDescent="0.15">
      <c r="F45" s="444">
        <v>509</v>
      </c>
      <c r="G45" s="445"/>
      <c r="H45" s="485"/>
      <c r="I45" s="452" t="s">
        <v>117</v>
      </c>
      <c r="J45" s="453"/>
      <c r="K45" s="453"/>
      <c r="L45" s="453"/>
      <c r="M45" s="453"/>
      <c r="N45" s="453"/>
      <c r="O45" s="453"/>
      <c r="P45" s="453"/>
      <c r="Q45" s="453"/>
      <c r="R45" s="453"/>
      <c r="S45" s="453"/>
      <c r="T45" s="454"/>
      <c r="U45" s="446" t="str">
        <f>IF(申請書様式!U118="○",判定シート!B71,"－")</f>
        <v>－</v>
      </c>
      <c r="V45" s="447"/>
      <c r="W45" s="448"/>
      <c r="X45" s="444">
        <v>523</v>
      </c>
      <c r="Y45" s="445"/>
      <c r="Z45" s="485"/>
      <c r="AA45" s="483" t="s">
        <v>118</v>
      </c>
      <c r="AB45" s="483"/>
      <c r="AC45" s="483"/>
      <c r="AD45" s="483"/>
      <c r="AE45" s="483"/>
      <c r="AF45" s="483"/>
      <c r="AG45" s="483"/>
      <c r="AH45" s="483"/>
      <c r="AI45" s="483"/>
      <c r="AJ45" s="483"/>
      <c r="AK45" s="483"/>
      <c r="AL45" s="483"/>
      <c r="AM45" s="446" t="str">
        <f>IF(申請書様式!AR118="○",判定シート!B85,"－")</f>
        <v>－</v>
      </c>
      <c r="AN45" s="447"/>
      <c r="AO45" s="448"/>
    </row>
    <row r="46" spans="1:44" ht="15.75" customHeight="1" x14ac:dyDescent="0.15">
      <c r="F46" s="444">
        <v>510</v>
      </c>
      <c r="G46" s="445"/>
      <c r="H46" s="485"/>
      <c r="I46" s="452" t="s">
        <v>119</v>
      </c>
      <c r="J46" s="453"/>
      <c r="K46" s="453"/>
      <c r="L46" s="453"/>
      <c r="M46" s="453"/>
      <c r="N46" s="453"/>
      <c r="O46" s="453"/>
      <c r="P46" s="453"/>
      <c r="Q46" s="453"/>
      <c r="R46" s="453"/>
      <c r="S46" s="453"/>
      <c r="T46" s="454"/>
      <c r="U46" s="446" t="str">
        <f>IF(申請書様式!U119="○",判定シート!B72,"－")</f>
        <v>－</v>
      </c>
      <c r="V46" s="447"/>
      <c r="W46" s="448"/>
      <c r="X46" s="444">
        <v>524</v>
      </c>
      <c r="Y46" s="445"/>
      <c r="Z46" s="485"/>
      <c r="AA46" s="483" t="s">
        <v>120</v>
      </c>
      <c r="AB46" s="483"/>
      <c r="AC46" s="483"/>
      <c r="AD46" s="483"/>
      <c r="AE46" s="483"/>
      <c r="AF46" s="483"/>
      <c r="AG46" s="483"/>
      <c r="AH46" s="483"/>
      <c r="AI46" s="483"/>
      <c r="AJ46" s="483"/>
      <c r="AK46" s="483"/>
      <c r="AL46" s="483"/>
      <c r="AM46" s="446" t="str">
        <f>IF(申請書様式!AR119="○",判定シート!B86,"－")</f>
        <v>－</v>
      </c>
      <c r="AN46" s="447"/>
      <c r="AO46" s="448"/>
    </row>
    <row r="47" spans="1:44" ht="15.75" customHeight="1" x14ac:dyDescent="0.15">
      <c r="F47" s="444">
        <v>511</v>
      </c>
      <c r="G47" s="445"/>
      <c r="H47" s="485"/>
      <c r="I47" s="452" t="s">
        <v>121</v>
      </c>
      <c r="J47" s="453"/>
      <c r="K47" s="453"/>
      <c r="L47" s="453"/>
      <c r="M47" s="453"/>
      <c r="N47" s="453"/>
      <c r="O47" s="453"/>
      <c r="P47" s="453"/>
      <c r="Q47" s="453"/>
      <c r="R47" s="453"/>
      <c r="S47" s="453"/>
      <c r="T47" s="454"/>
      <c r="U47" s="446" t="str">
        <f>IF(申請書様式!U120="○",判定シート!B73,"－")</f>
        <v>－</v>
      </c>
      <c r="V47" s="447"/>
      <c r="W47" s="448"/>
      <c r="X47" s="444">
        <v>525</v>
      </c>
      <c r="Y47" s="445"/>
      <c r="Z47" s="485"/>
      <c r="AA47" s="483" t="s">
        <v>122</v>
      </c>
      <c r="AB47" s="483"/>
      <c r="AC47" s="483"/>
      <c r="AD47" s="483"/>
      <c r="AE47" s="483"/>
      <c r="AF47" s="483"/>
      <c r="AG47" s="483"/>
      <c r="AH47" s="483"/>
      <c r="AI47" s="483"/>
      <c r="AJ47" s="483"/>
      <c r="AK47" s="483"/>
      <c r="AL47" s="483"/>
      <c r="AM47" s="446" t="str">
        <f>IF(申請書様式!AR120="○",判定シート!B87,"－")</f>
        <v>－</v>
      </c>
      <c r="AN47" s="447"/>
      <c r="AO47" s="448"/>
    </row>
    <row r="48" spans="1:44" ht="15.75" customHeight="1" x14ac:dyDescent="0.15">
      <c r="F48" s="444">
        <v>512</v>
      </c>
      <c r="G48" s="445"/>
      <c r="H48" s="485"/>
      <c r="I48" s="452" t="s">
        <v>123</v>
      </c>
      <c r="J48" s="453"/>
      <c r="K48" s="453"/>
      <c r="L48" s="453"/>
      <c r="M48" s="453"/>
      <c r="N48" s="453"/>
      <c r="O48" s="453"/>
      <c r="P48" s="453"/>
      <c r="Q48" s="453"/>
      <c r="R48" s="453"/>
      <c r="S48" s="453"/>
      <c r="T48" s="454"/>
      <c r="U48" s="446" t="str">
        <f>IF(申請書様式!U121="○",判定シート!B74,"－")</f>
        <v>－</v>
      </c>
      <c r="V48" s="447"/>
      <c r="W48" s="448"/>
      <c r="X48" s="444">
        <v>526</v>
      </c>
      <c r="Y48" s="445"/>
      <c r="Z48" s="485"/>
      <c r="AA48" s="483" t="s">
        <v>124</v>
      </c>
      <c r="AB48" s="483"/>
      <c r="AC48" s="483"/>
      <c r="AD48" s="483"/>
      <c r="AE48" s="483"/>
      <c r="AF48" s="483"/>
      <c r="AG48" s="483"/>
      <c r="AH48" s="483"/>
      <c r="AI48" s="483"/>
      <c r="AJ48" s="483"/>
      <c r="AK48" s="483"/>
      <c r="AL48" s="483"/>
      <c r="AM48" s="446" t="str">
        <f>IF(申請書様式!AR121="○",判定シート!B88,"－")</f>
        <v>－</v>
      </c>
      <c r="AN48" s="447"/>
      <c r="AO48" s="448"/>
    </row>
    <row r="49" spans="6:43" ht="15.75" customHeight="1" x14ac:dyDescent="0.15">
      <c r="F49" s="444">
        <v>513</v>
      </c>
      <c r="G49" s="445"/>
      <c r="H49" s="485"/>
      <c r="I49" s="452" t="s">
        <v>125</v>
      </c>
      <c r="J49" s="453"/>
      <c r="K49" s="453"/>
      <c r="L49" s="453"/>
      <c r="M49" s="453"/>
      <c r="N49" s="453"/>
      <c r="O49" s="453"/>
      <c r="P49" s="453"/>
      <c r="Q49" s="453"/>
      <c r="R49" s="453"/>
      <c r="S49" s="453"/>
      <c r="T49" s="454"/>
      <c r="U49" s="446" t="str">
        <f>IF(申請書様式!U122="○",判定シート!B75,"－")</f>
        <v>－</v>
      </c>
      <c r="V49" s="447"/>
      <c r="W49" s="448"/>
      <c r="X49" s="444">
        <v>527</v>
      </c>
      <c r="Y49" s="445"/>
      <c r="Z49" s="485"/>
      <c r="AA49" s="483" t="s">
        <v>126</v>
      </c>
      <c r="AB49" s="483"/>
      <c r="AC49" s="483"/>
      <c r="AD49" s="483"/>
      <c r="AE49" s="483"/>
      <c r="AF49" s="483"/>
      <c r="AG49" s="483"/>
      <c r="AH49" s="483"/>
      <c r="AI49" s="483"/>
      <c r="AJ49" s="483"/>
      <c r="AK49" s="483"/>
      <c r="AL49" s="483"/>
      <c r="AM49" s="446" t="str">
        <f>IF(申請書様式!AR122="○",判定シート!B89,"－")</f>
        <v>－</v>
      </c>
      <c r="AN49" s="447"/>
      <c r="AO49" s="448"/>
    </row>
    <row r="50" spans="6:43" ht="15.75" customHeight="1" x14ac:dyDescent="0.15">
      <c r="F50" s="444">
        <v>514</v>
      </c>
      <c r="G50" s="445"/>
      <c r="H50" s="485"/>
      <c r="I50" s="452" t="s">
        <v>127</v>
      </c>
      <c r="J50" s="453"/>
      <c r="K50" s="453"/>
      <c r="L50" s="453"/>
      <c r="M50" s="453"/>
      <c r="N50" s="453"/>
      <c r="O50" s="453"/>
      <c r="P50" s="453"/>
      <c r="Q50" s="453"/>
      <c r="R50" s="453"/>
      <c r="S50" s="453"/>
      <c r="T50" s="454"/>
      <c r="U50" s="446" t="str">
        <f>IF(申請書様式!U123="○",判定シート!B76,"－")</f>
        <v>－</v>
      </c>
      <c r="V50" s="447"/>
      <c r="W50" s="448"/>
      <c r="X50" s="444">
        <v>528</v>
      </c>
      <c r="Y50" s="445"/>
      <c r="Z50" s="485"/>
      <c r="AA50" s="483" t="s">
        <v>128</v>
      </c>
      <c r="AB50" s="483"/>
      <c r="AC50" s="483"/>
      <c r="AD50" s="483"/>
      <c r="AE50" s="483"/>
      <c r="AF50" s="483"/>
      <c r="AG50" s="483"/>
      <c r="AH50" s="483"/>
      <c r="AI50" s="483"/>
      <c r="AJ50" s="483"/>
      <c r="AK50" s="483"/>
      <c r="AL50" s="483"/>
      <c r="AM50" s="446" t="str">
        <f>IF(申請書様式!AR123="○",判定シート!B90,"－")</f>
        <v>－</v>
      </c>
      <c r="AN50" s="447"/>
      <c r="AO50" s="448"/>
    </row>
    <row r="51" spans="6:43" ht="15.75" customHeight="1" x14ac:dyDescent="0.15">
      <c r="F51" s="444">
        <v>515</v>
      </c>
      <c r="G51" s="445"/>
      <c r="H51" s="485"/>
      <c r="I51" s="452" t="s">
        <v>129</v>
      </c>
      <c r="J51" s="453"/>
      <c r="K51" s="453"/>
      <c r="L51" s="453"/>
      <c r="M51" s="453"/>
      <c r="N51" s="453"/>
      <c r="O51" s="453"/>
      <c r="P51" s="453"/>
      <c r="Q51" s="453"/>
      <c r="R51" s="453"/>
      <c r="S51" s="453"/>
      <c r="T51" s="454"/>
      <c r="U51" s="446" t="str">
        <f>IF(申請書様式!U124="○",判定シート!B77,"－")</f>
        <v>－</v>
      </c>
      <c r="V51" s="447"/>
      <c r="W51" s="448"/>
      <c r="X51" s="471">
        <v>529</v>
      </c>
      <c r="Y51" s="472"/>
      <c r="Z51" s="490"/>
      <c r="AA51" s="486" t="s">
        <v>130</v>
      </c>
      <c r="AB51" s="486"/>
      <c r="AC51" s="486"/>
      <c r="AD51" s="486"/>
      <c r="AE51" s="486"/>
      <c r="AF51" s="486"/>
      <c r="AG51" s="486"/>
      <c r="AH51" s="486"/>
      <c r="AI51" s="486"/>
      <c r="AJ51" s="486"/>
      <c r="AK51" s="486"/>
      <c r="AL51" s="486"/>
      <c r="AM51" s="441" t="str">
        <f>IF(申請書様式!AR124="○",判定シート!B91,"－")</f>
        <v>－</v>
      </c>
      <c r="AN51" s="442"/>
      <c r="AO51" s="443"/>
    </row>
    <row r="52" spans="6:43" ht="15.75" customHeight="1" x14ac:dyDescent="0.15">
      <c r="F52" s="471">
        <v>516</v>
      </c>
      <c r="G52" s="472"/>
      <c r="H52" s="490"/>
      <c r="I52" s="466" t="s">
        <v>131</v>
      </c>
      <c r="J52" s="467"/>
      <c r="K52" s="467"/>
      <c r="L52" s="467"/>
      <c r="M52" s="467"/>
      <c r="N52" s="467"/>
      <c r="O52" s="467"/>
      <c r="P52" s="467"/>
      <c r="Q52" s="467"/>
      <c r="R52" s="467"/>
      <c r="S52" s="467"/>
      <c r="T52" s="468"/>
      <c r="U52" s="441" t="str">
        <f>IF(申請書様式!U125="○",判定シート!B78,"－")</f>
        <v>－</v>
      </c>
      <c r="V52" s="442"/>
      <c r="W52" s="443"/>
      <c r="X52" s="53"/>
      <c r="Y52" s="53"/>
      <c r="Z52" s="50"/>
      <c r="AA52" s="50"/>
      <c r="AB52" s="50"/>
      <c r="AC52" s="51"/>
      <c r="AD52" s="51"/>
      <c r="AE52" s="51"/>
      <c r="AF52" s="51"/>
      <c r="AG52" s="51"/>
      <c r="AH52" s="51"/>
      <c r="AI52" s="51"/>
      <c r="AJ52" s="51"/>
      <c r="AK52" s="51"/>
      <c r="AL52" s="51"/>
      <c r="AM52" s="51"/>
      <c r="AN52" s="51"/>
      <c r="AO52" s="99"/>
      <c r="AP52" s="52"/>
      <c r="AQ52" s="52"/>
    </row>
    <row r="53" spans="6:43" ht="9.75" customHeight="1" x14ac:dyDescent="0.15"/>
    <row r="54" spans="6:43" ht="15.75" customHeight="1" x14ac:dyDescent="0.15">
      <c r="F54" s="1" t="s">
        <v>241</v>
      </c>
    </row>
    <row r="55" spans="6:43" ht="15.75" customHeight="1" x14ac:dyDescent="0.15">
      <c r="F55" s="461">
        <v>601</v>
      </c>
      <c r="G55" s="462"/>
      <c r="H55" s="484"/>
      <c r="I55" s="487" t="s">
        <v>134</v>
      </c>
      <c r="J55" s="487"/>
      <c r="K55" s="487"/>
      <c r="L55" s="487"/>
      <c r="M55" s="487"/>
      <c r="N55" s="487"/>
      <c r="O55" s="487"/>
      <c r="P55" s="487"/>
      <c r="Q55" s="487"/>
      <c r="R55" s="487"/>
      <c r="S55" s="487"/>
      <c r="T55" s="487"/>
      <c r="U55" s="449" t="str">
        <f>IF(申請書様式!U128="○",判定シート!B92,"－")</f>
        <v>－</v>
      </c>
      <c r="V55" s="450"/>
      <c r="W55" s="451"/>
      <c r="X55" s="461">
        <v>603</v>
      </c>
      <c r="Y55" s="462"/>
      <c r="Z55" s="484"/>
      <c r="AA55" s="487" t="s">
        <v>135</v>
      </c>
      <c r="AB55" s="487"/>
      <c r="AC55" s="487"/>
      <c r="AD55" s="487"/>
      <c r="AE55" s="487"/>
      <c r="AF55" s="487"/>
      <c r="AG55" s="487"/>
      <c r="AH55" s="487"/>
      <c r="AI55" s="487"/>
      <c r="AJ55" s="487"/>
      <c r="AK55" s="487"/>
      <c r="AL55" s="487"/>
      <c r="AM55" s="492" t="str">
        <f>IF(申請書様式!AR128="○",判定シート!B92,"－")</f>
        <v>－</v>
      </c>
      <c r="AN55" s="492"/>
      <c r="AO55" s="492"/>
    </row>
    <row r="56" spans="6:43" ht="15.75" customHeight="1" x14ac:dyDescent="0.15">
      <c r="F56" s="471">
        <v>602</v>
      </c>
      <c r="G56" s="472"/>
      <c r="H56" s="490"/>
      <c r="I56" s="486" t="s">
        <v>136</v>
      </c>
      <c r="J56" s="486"/>
      <c r="K56" s="486"/>
      <c r="L56" s="486"/>
      <c r="M56" s="486"/>
      <c r="N56" s="486"/>
      <c r="O56" s="486"/>
      <c r="P56" s="486"/>
      <c r="Q56" s="486"/>
      <c r="R56" s="486"/>
      <c r="S56" s="486"/>
      <c r="T56" s="486"/>
      <c r="U56" s="441" t="str">
        <f>IF(申請書様式!U129="○",判定シート!B92,"－")</f>
        <v>－</v>
      </c>
      <c r="V56" s="442"/>
      <c r="W56" s="443"/>
      <c r="X56" s="471">
        <v>604</v>
      </c>
      <c r="Y56" s="472"/>
      <c r="Z56" s="490"/>
      <c r="AA56" s="479" t="s">
        <v>71</v>
      </c>
      <c r="AB56" s="480"/>
      <c r="AC56" s="480"/>
      <c r="AD56" s="481" t="str">
        <f>申請書様式!AI129</f>
        <v>（　　　　　　　　　　　　）</v>
      </c>
      <c r="AE56" s="481"/>
      <c r="AF56" s="481"/>
      <c r="AG56" s="481"/>
      <c r="AH56" s="481"/>
      <c r="AI56" s="481"/>
      <c r="AJ56" s="481"/>
      <c r="AK56" s="481"/>
      <c r="AL56" s="482"/>
      <c r="AM56" s="491" t="str">
        <f>IF(申請書様式!AR129="○",判定シート!B92,"－")</f>
        <v>－</v>
      </c>
      <c r="AN56" s="491"/>
      <c r="AO56" s="491"/>
    </row>
    <row r="57" spans="6:43" ht="7.5" customHeight="1" x14ac:dyDescent="0.15"/>
  </sheetData>
  <sheetProtection selectLockedCells="1"/>
  <mergeCells count="256">
    <mergeCell ref="X55:Z55"/>
    <mergeCell ref="AA55:AL55"/>
    <mergeCell ref="AM55:AO55"/>
    <mergeCell ref="F56:H56"/>
    <mergeCell ref="I56:T56"/>
    <mergeCell ref="U56:W56"/>
    <mergeCell ref="X56:Z56"/>
    <mergeCell ref="AA56:AC56"/>
    <mergeCell ref="AD56:AL56"/>
    <mergeCell ref="AM56:AO56"/>
    <mergeCell ref="F52:H52"/>
    <mergeCell ref="I52:T52"/>
    <mergeCell ref="U52:W52"/>
    <mergeCell ref="F55:H55"/>
    <mergeCell ref="I55:T55"/>
    <mergeCell ref="U55:W55"/>
    <mergeCell ref="F51:H51"/>
    <mergeCell ref="I51:T51"/>
    <mergeCell ref="U51:W51"/>
    <mergeCell ref="X51:Z51"/>
    <mergeCell ref="AA51:AL51"/>
    <mergeCell ref="AM51:AO51"/>
    <mergeCell ref="F50:H50"/>
    <mergeCell ref="I50:T50"/>
    <mergeCell ref="U50:W50"/>
    <mergeCell ref="X50:Z50"/>
    <mergeCell ref="AA50:AL50"/>
    <mergeCell ref="AM50:AO50"/>
    <mergeCell ref="F49:H49"/>
    <mergeCell ref="I49:T49"/>
    <mergeCell ref="U49:W49"/>
    <mergeCell ref="X49:Z49"/>
    <mergeCell ref="AA49:AL49"/>
    <mergeCell ref="AM49:AO49"/>
    <mergeCell ref="F48:H48"/>
    <mergeCell ref="I48:T48"/>
    <mergeCell ref="U48:W48"/>
    <mergeCell ref="X48:Z48"/>
    <mergeCell ref="AA48:AL48"/>
    <mergeCell ref="AM48:AO48"/>
    <mergeCell ref="F47:H47"/>
    <mergeCell ref="I47:T47"/>
    <mergeCell ref="U47:W47"/>
    <mergeCell ref="X47:Z47"/>
    <mergeCell ref="AA47:AL47"/>
    <mergeCell ref="AM47:AO47"/>
    <mergeCell ref="F46:H46"/>
    <mergeCell ref="I46:T46"/>
    <mergeCell ref="U46:W46"/>
    <mergeCell ref="X46:Z46"/>
    <mergeCell ref="AA46:AL46"/>
    <mergeCell ref="AM46:AO46"/>
    <mergeCell ref="F45:H45"/>
    <mergeCell ref="I45:T45"/>
    <mergeCell ref="U45:W45"/>
    <mergeCell ref="X45:Z45"/>
    <mergeCell ref="AA45:AL45"/>
    <mergeCell ref="AM45:AO45"/>
    <mergeCell ref="F44:H44"/>
    <mergeCell ref="I44:T44"/>
    <mergeCell ref="U44:W44"/>
    <mergeCell ref="X44:Z44"/>
    <mergeCell ref="AA44:AL44"/>
    <mergeCell ref="AM44:AO44"/>
    <mergeCell ref="F43:H43"/>
    <mergeCell ref="I43:T43"/>
    <mergeCell ref="U43:W43"/>
    <mergeCell ref="X43:Z43"/>
    <mergeCell ref="AA43:AL43"/>
    <mergeCell ref="AM43:AO43"/>
    <mergeCell ref="F42:H42"/>
    <mergeCell ref="I42:T42"/>
    <mergeCell ref="U42:W42"/>
    <mergeCell ref="X42:Z42"/>
    <mergeCell ref="AA42:AL42"/>
    <mergeCell ref="AM42:AO42"/>
    <mergeCell ref="F41:H41"/>
    <mergeCell ref="I41:T41"/>
    <mergeCell ref="U41:W41"/>
    <mergeCell ref="X41:Z41"/>
    <mergeCell ref="AA41:AL41"/>
    <mergeCell ref="AM41:AO41"/>
    <mergeCell ref="F40:H40"/>
    <mergeCell ref="I40:T40"/>
    <mergeCell ref="U40:W40"/>
    <mergeCell ref="X40:Z40"/>
    <mergeCell ref="AA40:AL40"/>
    <mergeCell ref="AM40:AO40"/>
    <mergeCell ref="F39:H39"/>
    <mergeCell ref="I39:T39"/>
    <mergeCell ref="U39:W39"/>
    <mergeCell ref="X39:Z39"/>
    <mergeCell ref="AA39:AL39"/>
    <mergeCell ref="AM39:AO39"/>
    <mergeCell ref="AM33:AO33"/>
    <mergeCell ref="F36:H36"/>
    <mergeCell ref="I36:T36"/>
    <mergeCell ref="U36:W36"/>
    <mergeCell ref="X36:Z36"/>
    <mergeCell ref="AA36:AL36"/>
    <mergeCell ref="AM36:AO36"/>
    <mergeCell ref="AM29:AO29"/>
    <mergeCell ref="F30:H30"/>
    <mergeCell ref="I30:T30"/>
    <mergeCell ref="U30:W30"/>
    <mergeCell ref="F33:H33"/>
    <mergeCell ref="I33:T33"/>
    <mergeCell ref="U33:W33"/>
    <mergeCell ref="X33:Z33"/>
    <mergeCell ref="AA33:AC33"/>
    <mergeCell ref="AD33:AL33"/>
    <mergeCell ref="F29:H29"/>
    <mergeCell ref="I29:T29"/>
    <mergeCell ref="U29:W29"/>
    <mergeCell ref="X29:Z29"/>
    <mergeCell ref="AA29:AC29"/>
    <mergeCell ref="AD29:AL29"/>
    <mergeCell ref="F28:H28"/>
    <mergeCell ref="I28:T28"/>
    <mergeCell ref="U28:W28"/>
    <mergeCell ref="X28:Z28"/>
    <mergeCell ref="AA28:AL28"/>
    <mergeCell ref="AM28:AO28"/>
    <mergeCell ref="F27:H27"/>
    <mergeCell ref="I27:T27"/>
    <mergeCell ref="U27:W27"/>
    <mergeCell ref="X27:Z27"/>
    <mergeCell ref="AA27:AL27"/>
    <mergeCell ref="AM27:AO27"/>
    <mergeCell ref="F26:H26"/>
    <mergeCell ref="I26:T26"/>
    <mergeCell ref="U26:W26"/>
    <mergeCell ref="X26:Z26"/>
    <mergeCell ref="AA26:AL26"/>
    <mergeCell ref="AM26:AO26"/>
    <mergeCell ref="F25:H25"/>
    <mergeCell ref="I25:T25"/>
    <mergeCell ref="U25:W25"/>
    <mergeCell ref="X25:Z25"/>
    <mergeCell ref="AA25:AL25"/>
    <mergeCell ref="AM25:AO25"/>
    <mergeCell ref="F24:H24"/>
    <mergeCell ref="I24:T24"/>
    <mergeCell ref="U24:W24"/>
    <mergeCell ref="X24:Z24"/>
    <mergeCell ref="AA24:AL24"/>
    <mergeCell ref="AM24:AO24"/>
    <mergeCell ref="F23:H23"/>
    <mergeCell ref="I23:T23"/>
    <mergeCell ref="U23:W23"/>
    <mergeCell ref="X23:Z23"/>
    <mergeCell ref="AA23:AL23"/>
    <mergeCell ref="AM23:AO23"/>
    <mergeCell ref="F22:H22"/>
    <mergeCell ref="I22:T22"/>
    <mergeCell ref="U22:W22"/>
    <mergeCell ref="X22:Z22"/>
    <mergeCell ref="AA22:AL22"/>
    <mergeCell ref="AM22:AO22"/>
    <mergeCell ref="AM18:AO18"/>
    <mergeCell ref="F21:H21"/>
    <mergeCell ref="I21:T21"/>
    <mergeCell ref="U21:W21"/>
    <mergeCell ref="X21:Z21"/>
    <mergeCell ref="AA21:AL21"/>
    <mergeCell ref="AM21:AO21"/>
    <mergeCell ref="F18:H18"/>
    <mergeCell ref="I18:T18"/>
    <mergeCell ref="U18:W18"/>
    <mergeCell ref="X18:Z18"/>
    <mergeCell ref="AA18:AC18"/>
    <mergeCell ref="AD18:AL18"/>
    <mergeCell ref="F17:H17"/>
    <mergeCell ref="I17:T17"/>
    <mergeCell ref="U17:W17"/>
    <mergeCell ref="X17:Z17"/>
    <mergeCell ref="AA17:AL17"/>
    <mergeCell ref="AM17:AO17"/>
    <mergeCell ref="F16:H16"/>
    <mergeCell ref="I16:T16"/>
    <mergeCell ref="U16:W16"/>
    <mergeCell ref="X16:Z16"/>
    <mergeCell ref="AA16:AL16"/>
    <mergeCell ref="AM16:AO16"/>
    <mergeCell ref="F15:H15"/>
    <mergeCell ref="I15:T15"/>
    <mergeCell ref="U15:W15"/>
    <mergeCell ref="X15:Z15"/>
    <mergeCell ref="AA15:AL15"/>
    <mergeCell ref="AM15:AO15"/>
    <mergeCell ref="F14:H14"/>
    <mergeCell ref="I14:T14"/>
    <mergeCell ref="U14:W14"/>
    <mergeCell ref="X14:Z14"/>
    <mergeCell ref="AA14:AL14"/>
    <mergeCell ref="AM14:AO14"/>
    <mergeCell ref="F13:H13"/>
    <mergeCell ref="I13:T13"/>
    <mergeCell ref="U13:W13"/>
    <mergeCell ref="X13:Z13"/>
    <mergeCell ref="AA13:AL13"/>
    <mergeCell ref="AM13:AO13"/>
    <mergeCell ref="F12:H12"/>
    <mergeCell ref="I12:T12"/>
    <mergeCell ref="U12:W12"/>
    <mergeCell ref="X12:Z12"/>
    <mergeCell ref="AA12:AL12"/>
    <mergeCell ref="AM12:AO12"/>
    <mergeCell ref="F11:H11"/>
    <mergeCell ref="I11:T11"/>
    <mergeCell ref="U11:W11"/>
    <mergeCell ref="X11:Z11"/>
    <mergeCell ref="AA11:AL11"/>
    <mergeCell ref="AM11:AO11"/>
    <mergeCell ref="F10:H10"/>
    <mergeCell ref="I10:T10"/>
    <mergeCell ref="U10:W10"/>
    <mergeCell ref="X10:Z10"/>
    <mergeCell ref="AA10:AL10"/>
    <mergeCell ref="AM10:AO10"/>
    <mergeCell ref="F9:H9"/>
    <mergeCell ref="I9:T9"/>
    <mergeCell ref="U9:W9"/>
    <mergeCell ref="X9:Z9"/>
    <mergeCell ref="AA9:AL9"/>
    <mergeCell ref="AM9:AO9"/>
    <mergeCell ref="F8:H8"/>
    <mergeCell ref="I8:T8"/>
    <mergeCell ref="U8:W8"/>
    <mergeCell ref="X8:Z8"/>
    <mergeCell ref="AA8:AL8"/>
    <mergeCell ref="AM8:AO8"/>
    <mergeCell ref="F7:H7"/>
    <mergeCell ref="I7:T7"/>
    <mergeCell ref="U7:W7"/>
    <mergeCell ref="X7:Z7"/>
    <mergeCell ref="AA7:AL7"/>
    <mergeCell ref="AM7:AO7"/>
    <mergeCell ref="F6:H6"/>
    <mergeCell ref="I6:T6"/>
    <mergeCell ref="U6:W6"/>
    <mergeCell ref="X6:Z6"/>
    <mergeCell ref="AA6:AL6"/>
    <mergeCell ref="AM6:AO6"/>
    <mergeCell ref="AM4:AO4"/>
    <mergeCell ref="F5:H5"/>
    <mergeCell ref="I5:T5"/>
    <mergeCell ref="U5:W5"/>
    <mergeCell ref="X5:Z5"/>
    <mergeCell ref="AA5:AL5"/>
    <mergeCell ref="AM5:AO5"/>
    <mergeCell ref="F4:H4"/>
    <mergeCell ref="I4:T4"/>
    <mergeCell ref="U4:W4"/>
    <mergeCell ref="X4:Z4"/>
    <mergeCell ref="AA4:AL4"/>
  </mergeCells>
  <phoneticPr fontId="1"/>
  <printOptions horizontalCentered="1"/>
  <pageMargins left="0.70866141732283472" right="0.70866141732283472" top="0.59055118110236227" bottom="0.28000000000000003" header="0.31496062992125984" footer="0.19685039370078741"/>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1:C92"/>
  <sheetViews>
    <sheetView workbookViewId="0">
      <selection activeCell="AB29" sqref="AB29"/>
    </sheetView>
  </sheetViews>
  <sheetFormatPr defaultRowHeight="15.75" customHeight="1" x14ac:dyDescent="0.15"/>
  <cols>
    <col min="1" max="1" width="42.5" bestFit="1" customWidth="1"/>
    <col min="2" max="2" width="11.375" bestFit="1" customWidth="1"/>
  </cols>
  <sheetData>
    <row r="1" spans="1:3" ht="15.75" customHeight="1" x14ac:dyDescent="0.15">
      <c r="A1" t="s">
        <v>213</v>
      </c>
      <c r="B1" t="s">
        <v>244</v>
      </c>
      <c r="C1" t="s">
        <v>243</v>
      </c>
    </row>
    <row r="2" spans="1:3" ht="15.75" customHeight="1" x14ac:dyDescent="0.15">
      <c r="A2" t="s">
        <v>309</v>
      </c>
      <c r="B2">
        <f>IF(C2=0,0,1)</f>
        <v>0</v>
      </c>
      <c r="C2">
        <f>COUNTIF(申請書様式!U75:U89,"○")+COUNTIF(申請書様式!AR75:AR89,"○")</f>
        <v>0</v>
      </c>
    </row>
    <row r="3" spans="1:3" ht="15.75" customHeight="1" x14ac:dyDescent="0.15">
      <c r="A3" t="s">
        <v>310</v>
      </c>
      <c r="B3">
        <f t="shared" ref="B3:B7" si="0">IF(C3=0,0,1)</f>
        <v>0</v>
      </c>
      <c r="C3">
        <f>COUNTIF(申請書様式!U92:U101,"○")+COUNTIF(申請書様式!AR92:AR100,"○")</f>
        <v>0</v>
      </c>
    </row>
    <row r="4" spans="1:3" ht="15.75" customHeight="1" x14ac:dyDescent="0.15">
      <c r="A4" t="s">
        <v>311</v>
      </c>
      <c r="B4">
        <f t="shared" si="0"/>
        <v>0</v>
      </c>
      <c r="C4">
        <f>COUNTIF(申請書様式!U104,"○")+COUNTIF(申請書様式!AR104,"○")</f>
        <v>0</v>
      </c>
    </row>
    <row r="5" spans="1:3" ht="15.75" customHeight="1" x14ac:dyDescent="0.15">
      <c r="A5" t="s">
        <v>312</v>
      </c>
      <c r="B5">
        <f t="shared" si="0"/>
        <v>0</v>
      </c>
      <c r="C5">
        <f>COUNTIF(申請書様式!U110,"○")+COUNTIF(申請書様式!AR110,"○")</f>
        <v>0</v>
      </c>
    </row>
    <row r="6" spans="1:3" ht="15.75" customHeight="1" x14ac:dyDescent="0.15">
      <c r="A6" t="s">
        <v>313</v>
      </c>
      <c r="B6">
        <f t="shared" si="0"/>
        <v>0</v>
      </c>
      <c r="C6">
        <f>COUNTIF(申請書様式!U112:U125,"○")+COUNTIF(申請書様式!AR112:AR124,"○")</f>
        <v>0</v>
      </c>
    </row>
    <row r="7" spans="1:3" ht="15.75" customHeight="1" x14ac:dyDescent="0.15">
      <c r="A7" t="s">
        <v>314</v>
      </c>
      <c r="B7">
        <f t="shared" si="0"/>
        <v>0</v>
      </c>
      <c r="C7">
        <f>COUNTIF(申請書様式!U128:U129,"○")+COUNTIF(申請書様式!AR128:AR129,"○")</f>
        <v>0</v>
      </c>
    </row>
    <row r="10" spans="1:3" ht="15.75" customHeight="1" x14ac:dyDescent="0.15">
      <c r="A10" t="s">
        <v>211</v>
      </c>
      <c r="B10">
        <f>IF(OR(B2=1,B3=1,B4=1),1,0)</f>
        <v>0</v>
      </c>
      <c r="C10" t="s">
        <v>204</v>
      </c>
    </row>
    <row r="11" spans="1:3" ht="15.75" customHeight="1" x14ac:dyDescent="0.15">
      <c r="A11" t="s">
        <v>306</v>
      </c>
      <c r="B11" s="73">
        <f>IF(B10=1,申請書様式!AH37,0)</f>
        <v>0</v>
      </c>
      <c r="C11" s="76">
        <f>IF(B11&gt;=20000000,65,IF(B11&gt;=10000000,60,IF(B11&gt;=5000000,55,IF(B11&gt;=2500000,50,IF(B11&gt;=1000000,45,IF(B11&gt;=500000,40,IF(B11&gt;=250000,35,IF(B11&gt;=100000,30,IF(B11&gt;=50000,25,IF(B11&gt;=25000,20,15))))))))))</f>
        <v>15</v>
      </c>
    </row>
    <row r="12" spans="1:3" ht="15.75" customHeight="1" x14ac:dyDescent="0.15">
      <c r="A12" t="s">
        <v>28</v>
      </c>
      <c r="B12" s="73">
        <f>IF(B10=1,申請書様式!B41,0)</f>
        <v>0</v>
      </c>
      <c r="C12" s="76">
        <f>IF(B12&gt;=1000000,15,IF(B12&gt;=100000,12,IF(B12&gt;=10000,9,IF(B12&gt;=1000,6,3))))</f>
        <v>3</v>
      </c>
    </row>
    <row r="13" spans="1:3" ht="15.75" customHeight="1" x14ac:dyDescent="0.15">
      <c r="A13" t="s">
        <v>307</v>
      </c>
      <c r="B13" s="73">
        <f>IF(B10=1,申請書様式!AG45,0)</f>
        <v>0</v>
      </c>
      <c r="C13">
        <f>IF(B13&gt;=140,10,IF(B13&gt;=120,8,IF(B13&gt;=100,6,4)))</f>
        <v>4</v>
      </c>
    </row>
    <row r="14" spans="1:3" ht="15.75" customHeight="1" x14ac:dyDescent="0.15">
      <c r="A14" t="s">
        <v>308</v>
      </c>
      <c r="B14" s="73">
        <f>IF(B10=1,申請書様式!O50,0)</f>
        <v>0</v>
      </c>
      <c r="C14">
        <f>IF(B14&gt;=20,10,IF(B14&gt;=10,8,6))</f>
        <v>6</v>
      </c>
    </row>
    <row r="15" spans="1:3" ht="15.75" customHeight="1" x14ac:dyDescent="0.15">
      <c r="A15" t="s">
        <v>205</v>
      </c>
      <c r="C15">
        <f>SUM(C11:C14)</f>
        <v>28</v>
      </c>
    </row>
    <row r="18" spans="1:2" ht="15.75" customHeight="1" x14ac:dyDescent="0.15">
      <c r="A18" t="s">
        <v>212</v>
      </c>
      <c r="B18">
        <f>IF(OR(B5=1,B6=1),1,0)</f>
        <v>0</v>
      </c>
    </row>
    <row r="19" spans="1:2" ht="15.75" customHeight="1" x14ac:dyDescent="0.15">
      <c r="A19" t="s">
        <v>101</v>
      </c>
      <c r="B19">
        <f>IF(B18=0,0,申請書様式!U133)</f>
        <v>0</v>
      </c>
    </row>
    <row r="20" spans="1:2" ht="15.75" customHeight="1" x14ac:dyDescent="0.15">
      <c r="A20" t="s">
        <v>102</v>
      </c>
      <c r="B20">
        <f>IF(B18=0,0,申請書様式!AR133)</f>
        <v>0</v>
      </c>
    </row>
    <row r="21" spans="1:2" ht="15.75" customHeight="1" x14ac:dyDescent="0.15">
      <c r="A21" t="s">
        <v>104</v>
      </c>
      <c r="B21" s="78">
        <f>IF(B18=0,0,申請書様式!U135)</f>
        <v>0</v>
      </c>
    </row>
    <row r="22" spans="1:2" ht="15.75" customHeight="1" x14ac:dyDescent="0.15">
      <c r="A22" t="s">
        <v>107</v>
      </c>
      <c r="B22" s="78">
        <f>IF(B18=0,0,申請書様式!U136)</f>
        <v>0</v>
      </c>
    </row>
    <row r="23" spans="1:2" ht="15.75" customHeight="1" x14ac:dyDescent="0.15">
      <c r="A23" t="s">
        <v>109</v>
      </c>
      <c r="B23" s="78">
        <f>IF(B18=0,0,申請書様式!U137)</f>
        <v>0</v>
      </c>
    </row>
    <row r="24" spans="1:2" ht="15.75" customHeight="1" x14ac:dyDescent="0.15">
      <c r="A24" t="s">
        <v>111</v>
      </c>
      <c r="B24" s="78">
        <f>IF(B18=0,0,申請書様式!U138)</f>
        <v>0</v>
      </c>
    </row>
    <row r="25" spans="1:2" ht="15.75" customHeight="1" x14ac:dyDescent="0.15">
      <c r="A25" t="s">
        <v>113</v>
      </c>
      <c r="B25" s="78">
        <f>IF(B18=0,0,申請書様式!U139)</f>
        <v>0</v>
      </c>
    </row>
    <row r="26" spans="1:2" ht="15.75" customHeight="1" x14ac:dyDescent="0.15">
      <c r="A26" t="s">
        <v>115</v>
      </c>
      <c r="B26" s="78">
        <f>IF(B18=0,0,申請書様式!U140)</f>
        <v>0</v>
      </c>
    </row>
    <row r="27" spans="1:2" ht="15.75" customHeight="1" x14ac:dyDescent="0.15">
      <c r="A27" t="s">
        <v>117</v>
      </c>
      <c r="B27" s="78">
        <f>IF(B18=0,0,申請書様式!U141)</f>
        <v>0</v>
      </c>
    </row>
    <row r="28" spans="1:2" ht="15.75" customHeight="1" x14ac:dyDescent="0.15">
      <c r="A28" t="s">
        <v>209</v>
      </c>
      <c r="B28" s="78">
        <f>IF(B18=0,0,申請書様式!U142)</f>
        <v>0</v>
      </c>
    </row>
    <row r="29" spans="1:2" ht="15.75" customHeight="1" x14ac:dyDescent="0.15">
      <c r="A29" t="s">
        <v>121</v>
      </c>
      <c r="B29" s="78">
        <f>IF(B18=0,0,申請書様式!U143)</f>
        <v>0</v>
      </c>
    </row>
    <row r="30" spans="1:2" ht="15.75" customHeight="1" x14ac:dyDescent="0.15">
      <c r="A30" t="s">
        <v>123</v>
      </c>
      <c r="B30" s="78">
        <f>IF(B18=0,0,申請書様式!U144)</f>
        <v>0</v>
      </c>
    </row>
    <row r="31" spans="1:2" ht="15.75" customHeight="1" x14ac:dyDescent="0.15">
      <c r="A31" t="s">
        <v>125</v>
      </c>
      <c r="B31" s="78">
        <f>IF(B18=0,0,申請書様式!U145)</f>
        <v>0</v>
      </c>
    </row>
    <row r="32" spans="1:2" ht="15.75" customHeight="1" x14ac:dyDescent="0.15">
      <c r="A32" t="s">
        <v>127</v>
      </c>
      <c r="B32" s="78">
        <f>IF(B18=0,0,申請書様式!U146)</f>
        <v>0</v>
      </c>
    </row>
    <row r="33" spans="1:2" ht="15.75" customHeight="1" x14ac:dyDescent="0.15">
      <c r="A33" t="s">
        <v>129</v>
      </c>
      <c r="B33" s="78">
        <f>IF(B18=0,0,申請書様式!U147)</f>
        <v>0</v>
      </c>
    </row>
    <row r="34" spans="1:2" ht="15.75" customHeight="1" x14ac:dyDescent="0.15">
      <c r="A34" t="s">
        <v>210</v>
      </c>
      <c r="B34" s="78">
        <f>IF(B18=0,0,申請書様式!U148)</f>
        <v>0</v>
      </c>
    </row>
    <row r="35" spans="1:2" ht="15.75" customHeight="1" x14ac:dyDescent="0.15">
      <c r="A35" t="s">
        <v>106</v>
      </c>
      <c r="B35" s="78">
        <f>IF(B18=0,0,申請書様式!AR135)</f>
        <v>0</v>
      </c>
    </row>
    <row r="36" spans="1:2" ht="15.75" customHeight="1" x14ac:dyDescent="0.15">
      <c r="A36" t="s">
        <v>108</v>
      </c>
      <c r="B36" s="78">
        <f>IF(B18=0,0,申請書様式!AR136)</f>
        <v>0</v>
      </c>
    </row>
    <row r="37" spans="1:2" ht="15.75" customHeight="1" x14ac:dyDescent="0.15">
      <c r="A37" t="s">
        <v>110</v>
      </c>
      <c r="B37" s="78">
        <f>IF(B18=0,0,申請書様式!AR137)</f>
        <v>0</v>
      </c>
    </row>
    <row r="38" spans="1:2" ht="15.75" customHeight="1" x14ac:dyDescent="0.15">
      <c r="A38" t="s">
        <v>112</v>
      </c>
      <c r="B38" s="78">
        <f>IF(B18=0,0,申請書様式!AR138)</f>
        <v>0</v>
      </c>
    </row>
    <row r="39" spans="1:2" ht="15.75" customHeight="1" x14ac:dyDescent="0.15">
      <c r="A39" t="s">
        <v>114</v>
      </c>
      <c r="B39" s="78">
        <f>IF(B18=0,0,申請書様式!AR139)</f>
        <v>0</v>
      </c>
    </row>
    <row r="40" spans="1:2" ht="15.75" customHeight="1" x14ac:dyDescent="0.15">
      <c r="A40" t="s">
        <v>116</v>
      </c>
      <c r="B40" s="78">
        <f>IF(B18=0,0,申請書様式!AR140)</f>
        <v>0</v>
      </c>
    </row>
    <row r="41" spans="1:2" ht="15.75" customHeight="1" x14ac:dyDescent="0.15">
      <c r="A41" t="s">
        <v>118</v>
      </c>
      <c r="B41" s="78">
        <f>IF(B18=0,0,申請書様式!AR141)</f>
        <v>0</v>
      </c>
    </row>
    <row r="42" spans="1:2" ht="15.75" customHeight="1" x14ac:dyDescent="0.15">
      <c r="A42" t="s">
        <v>120</v>
      </c>
      <c r="B42" s="78">
        <f>IF(B18=0,0,申請書様式!AR142)</f>
        <v>0</v>
      </c>
    </row>
    <row r="43" spans="1:2" ht="15.75" customHeight="1" x14ac:dyDescent="0.15">
      <c r="A43" t="s">
        <v>122</v>
      </c>
      <c r="B43" s="78">
        <f>IF(B18=0,0,申請書様式!AR143)</f>
        <v>0</v>
      </c>
    </row>
    <row r="44" spans="1:2" ht="15.75" customHeight="1" x14ac:dyDescent="0.15">
      <c r="A44" t="s">
        <v>124</v>
      </c>
      <c r="B44" s="78">
        <f>IF(B18=0,0,申請書様式!AR144)</f>
        <v>0</v>
      </c>
    </row>
    <row r="45" spans="1:2" ht="15.75" customHeight="1" x14ac:dyDescent="0.15">
      <c r="A45" t="s">
        <v>126</v>
      </c>
      <c r="B45" s="78">
        <f>IF(B18=0,0,申請書様式!AR145)</f>
        <v>0</v>
      </c>
    </row>
    <row r="46" spans="1:2" ht="15.75" customHeight="1" x14ac:dyDescent="0.15">
      <c r="A46" t="s">
        <v>128</v>
      </c>
      <c r="B46" s="78">
        <f>IF(B18=0,0,申請書様式!AR146)</f>
        <v>0</v>
      </c>
    </row>
    <row r="47" spans="1:2" ht="15.75" customHeight="1" x14ac:dyDescent="0.15">
      <c r="A47" t="s">
        <v>130</v>
      </c>
      <c r="B47" s="78">
        <f>IF(B18=0,0,申請書様式!AR147)</f>
        <v>0</v>
      </c>
    </row>
    <row r="50" spans="1:3" ht="15.75" customHeight="1" x14ac:dyDescent="0.15">
      <c r="A50" t="s">
        <v>214</v>
      </c>
      <c r="B50">
        <f>IF(B7=1,1,0)</f>
        <v>0</v>
      </c>
      <c r="C50" t="s">
        <v>215</v>
      </c>
    </row>
    <row r="51" spans="1:3" ht="15.75" customHeight="1" x14ac:dyDescent="0.15">
      <c r="A51" t="s">
        <v>306</v>
      </c>
      <c r="B51" s="73">
        <f>IF(B50=1,申請書様式!AH37,0)</f>
        <v>0</v>
      </c>
      <c r="C51" s="76">
        <f>IF(B51&gt;=2000000,90,IF(B51&gt;=1000000,75,IF(B51&gt;=500000,60,IF(B51&gt;=100000,45,30))))</f>
        <v>30</v>
      </c>
    </row>
    <row r="52" spans="1:3" ht="15.75" customHeight="1" x14ac:dyDescent="0.15">
      <c r="A52" t="s">
        <v>28</v>
      </c>
      <c r="B52" s="73">
        <f>ROUNDDOWN(IF(B50=1,申請書様式!B41/申請書様式!AH37*100,0),0)</f>
        <v>0</v>
      </c>
      <c r="C52" s="76">
        <f>IF(B52&gt;=10,30,IF(B52&gt;=5,20,10))</f>
        <v>10</v>
      </c>
    </row>
    <row r="53" spans="1:3" ht="15.75" customHeight="1" x14ac:dyDescent="0.15">
      <c r="A53" t="s">
        <v>315</v>
      </c>
      <c r="B53" s="73">
        <f>IF(B50=1,申請書様式!AF169*1,0)</f>
        <v>0</v>
      </c>
      <c r="C53" s="76">
        <f>IF(B53&gt;=110,150,IF(B53&gt;=65,125,IF(B53&gt;=40,100,IF(B53&gt;=15,75,50))))</f>
        <v>50</v>
      </c>
    </row>
    <row r="54" spans="1:3" ht="15.75" customHeight="1" x14ac:dyDescent="0.15">
      <c r="A54" t="s">
        <v>308</v>
      </c>
      <c r="B54" s="73">
        <f>IF(B50=1,申請書様式!O50,0)</f>
        <v>0</v>
      </c>
      <c r="C54" s="76">
        <f>IF(B54&gt;=35,30,IF(B54&gt;=25,25,IF(B54&gt;=15,20,IF(B54&gt;=5,15,10))))</f>
        <v>10</v>
      </c>
    </row>
    <row r="55" spans="1:3" ht="15.75" customHeight="1" x14ac:dyDescent="0.15">
      <c r="A55" t="s">
        <v>216</v>
      </c>
      <c r="C55">
        <f>SUM(C51:C54)</f>
        <v>100</v>
      </c>
    </row>
    <row r="58" spans="1:3" ht="15.75" customHeight="1" x14ac:dyDescent="0.15">
      <c r="A58" t="s">
        <v>218</v>
      </c>
    </row>
    <row r="59" spans="1:3" ht="15.75" customHeight="1" x14ac:dyDescent="0.15">
      <c r="A59" t="s">
        <v>73</v>
      </c>
      <c r="B59" s="77">
        <f>IF(B2=0,0,IF(C15&gt;=90,"A",IF(C15&gt;=80,"B",IF(C15&gt;=55,"C","D"))))</f>
        <v>0</v>
      </c>
    </row>
    <row r="60" spans="1:3" ht="15.75" customHeight="1" x14ac:dyDescent="0.15">
      <c r="A60" t="s">
        <v>75</v>
      </c>
      <c r="B60" s="77">
        <f>IF(B3=0,0,IF(C15&gt;=90,"A",IF(C15&gt;=80,"B",IF(C15&gt;=55,"C","D"))))</f>
        <v>0</v>
      </c>
    </row>
    <row r="61" spans="1:3" ht="15.75" customHeight="1" x14ac:dyDescent="0.15">
      <c r="A61" t="s">
        <v>208</v>
      </c>
      <c r="B61" s="77">
        <f>IF(B4=0,0,IF(C15&gt;=70,"A",IF(C15&gt;=50,"B","C")))</f>
        <v>0</v>
      </c>
    </row>
    <row r="62" spans="1:3" ht="15.75" customHeight="1" x14ac:dyDescent="0.15">
      <c r="A62" t="s">
        <v>231</v>
      </c>
      <c r="B62" s="77">
        <f>IF(OR(B5=1,B6=1),1,0)</f>
        <v>0</v>
      </c>
    </row>
    <row r="63" spans="1:3" ht="15.75" customHeight="1" x14ac:dyDescent="0.15">
      <c r="A63" t="s">
        <v>101</v>
      </c>
      <c r="B63" s="77">
        <f>IF(B19=0,0,IF(B19&gt;=1200,"A",IF(B19&gt;=1000,"B",IF(B19&gt;=800,"C","D"))))</f>
        <v>0</v>
      </c>
    </row>
    <row r="64" spans="1:3" ht="15.75" customHeight="1" x14ac:dyDescent="0.15">
      <c r="A64" t="s">
        <v>102</v>
      </c>
      <c r="B64" s="77">
        <f>IF(B20=0,0,IF(B20&gt;=1200,"A",IF(B20&gt;=1000,"B",IF(B20&gt;=800,"C","D"))))</f>
        <v>0</v>
      </c>
    </row>
    <row r="65" spans="1:2" ht="15.75" customHeight="1" x14ac:dyDescent="0.15">
      <c r="A65" t="s">
        <v>104</v>
      </c>
      <c r="B65" s="77">
        <f>IF(B21=0,0,IF(B21&gt;=1000,"A",IF(B21&gt;=800,"B",IF(B21&gt;=700,"C","D"))))</f>
        <v>0</v>
      </c>
    </row>
    <row r="66" spans="1:2" ht="15.75" customHeight="1" x14ac:dyDescent="0.15">
      <c r="A66" t="s">
        <v>107</v>
      </c>
      <c r="B66" s="77">
        <f t="shared" ref="B66:B91" si="1">IF(B22=0,0,IF(B22&gt;=1000,"A",IF(B22&gt;=800,"B",IF(B22&gt;=700,"C","D"))))</f>
        <v>0</v>
      </c>
    </row>
    <row r="67" spans="1:2" ht="15.75" customHeight="1" x14ac:dyDescent="0.15">
      <c r="A67" t="s">
        <v>109</v>
      </c>
      <c r="B67" s="77">
        <f t="shared" si="1"/>
        <v>0</v>
      </c>
    </row>
    <row r="68" spans="1:2" ht="15.75" customHeight="1" x14ac:dyDescent="0.15">
      <c r="A68" t="s">
        <v>111</v>
      </c>
      <c r="B68" s="77">
        <f t="shared" si="1"/>
        <v>0</v>
      </c>
    </row>
    <row r="69" spans="1:2" ht="15.75" customHeight="1" x14ac:dyDescent="0.15">
      <c r="A69" t="s">
        <v>113</v>
      </c>
      <c r="B69" s="77">
        <f t="shared" si="1"/>
        <v>0</v>
      </c>
    </row>
    <row r="70" spans="1:2" ht="15.75" customHeight="1" x14ac:dyDescent="0.15">
      <c r="A70" t="s">
        <v>115</v>
      </c>
      <c r="B70" s="77">
        <f t="shared" si="1"/>
        <v>0</v>
      </c>
    </row>
    <row r="71" spans="1:2" ht="15.75" customHeight="1" x14ac:dyDescent="0.15">
      <c r="A71" t="s">
        <v>117</v>
      </c>
      <c r="B71" s="77">
        <f t="shared" si="1"/>
        <v>0</v>
      </c>
    </row>
    <row r="72" spans="1:2" ht="15.75" customHeight="1" x14ac:dyDescent="0.15">
      <c r="A72" t="s">
        <v>209</v>
      </c>
      <c r="B72" s="77">
        <f t="shared" si="1"/>
        <v>0</v>
      </c>
    </row>
    <row r="73" spans="1:2" ht="15.75" customHeight="1" x14ac:dyDescent="0.15">
      <c r="A73" t="s">
        <v>121</v>
      </c>
      <c r="B73" s="77">
        <f t="shared" si="1"/>
        <v>0</v>
      </c>
    </row>
    <row r="74" spans="1:2" ht="15.75" customHeight="1" x14ac:dyDescent="0.15">
      <c r="A74" t="s">
        <v>123</v>
      </c>
      <c r="B74" s="77">
        <f t="shared" si="1"/>
        <v>0</v>
      </c>
    </row>
    <row r="75" spans="1:2" ht="15.75" customHeight="1" x14ac:dyDescent="0.15">
      <c r="A75" t="s">
        <v>125</v>
      </c>
      <c r="B75" s="77">
        <f t="shared" si="1"/>
        <v>0</v>
      </c>
    </row>
    <row r="76" spans="1:2" ht="15.75" customHeight="1" x14ac:dyDescent="0.15">
      <c r="A76" t="s">
        <v>127</v>
      </c>
      <c r="B76" s="77">
        <f t="shared" si="1"/>
        <v>0</v>
      </c>
    </row>
    <row r="77" spans="1:2" ht="15.75" customHeight="1" x14ac:dyDescent="0.15">
      <c r="A77" t="s">
        <v>129</v>
      </c>
      <c r="B77" s="77">
        <f t="shared" si="1"/>
        <v>0</v>
      </c>
    </row>
    <row r="78" spans="1:2" ht="15.75" customHeight="1" x14ac:dyDescent="0.15">
      <c r="A78" t="s">
        <v>210</v>
      </c>
      <c r="B78" s="77">
        <f t="shared" si="1"/>
        <v>0</v>
      </c>
    </row>
    <row r="79" spans="1:2" ht="15.75" customHeight="1" x14ac:dyDescent="0.15">
      <c r="A79" t="s">
        <v>106</v>
      </c>
      <c r="B79" s="77">
        <f t="shared" si="1"/>
        <v>0</v>
      </c>
    </row>
    <row r="80" spans="1:2" ht="15.75" customHeight="1" x14ac:dyDescent="0.15">
      <c r="A80" t="s">
        <v>108</v>
      </c>
      <c r="B80" s="77">
        <f t="shared" si="1"/>
        <v>0</v>
      </c>
    </row>
    <row r="81" spans="1:2" ht="15.75" customHeight="1" x14ac:dyDescent="0.15">
      <c r="A81" t="s">
        <v>110</v>
      </c>
      <c r="B81" s="77">
        <f t="shared" si="1"/>
        <v>0</v>
      </c>
    </row>
    <row r="82" spans="1:2" ht="15.75" customHeight="1" x14ac:dyDescent="0.15">
      <c r="A82" t="s">
        <v>112</v>
      </c>
      <c r="B82" s="77">
        <f t="shared" si="1"/>
        <v>0</v>
      </c>
    </row>
    <row r="83" spans="1:2" ht="15.75" customHeight="1" x14ac:dyDescent="0.15">
      <c r="A83" t="s">
        <v>114</v>
      </c>
      <c r="B83" s="77">
        <f t="shared" si="1"/>
        <v>0</v>
      </c>
    </row>
    <row r="84" spans="1:2" ht="15.75" customHeight="1" x14ac:dyDescent="0.15">
      <c r="A84" t="s">
        <v>116</v>
      </c>
      <c r="B84" s="77">
        <f t="shared" si="1"/>
        <v>0</v>
      </c>
    </row>
    <row r="85" spans="1:2" ht="15.75" customHeight="1" x14ac:dyDescent="0.15">
      <c r="A85" t="s">
        <v>118</v>
      </c>
      <c r="B85" s="77">
        <f t="shared" si="1"/>
        <v>0</v>
      </c>
    </row>
    <row r="86" spans="1:2" ht="15.75" customHeight="1" x14ac:dyDescent="0.15">
      <c r="A86" t="s">
        <v>120</v>
      </c>
      <c r="B86" s="77">
        <f t="shared" si="1"/>
        <v>0</v>
      </c>
    </row>
    <row r="87" spans="1:2" ht="15.75" customHeight="1" x14ac:dyDescent="0.15">
      <c r="A87" t="s">
        <v>122</v>
      </c>
      <c r="B87" s="77">
        <f t="shared" si="1"/>
        <v>0</v>
      </c>
    </row>
    <row r="88" spans="1:2" ht="15.75" customHeight="1" x14ac:dyDescent="0.15">
      <c r="A88" t="s">
        <v>124</v>
      </c>
      <c r="B88" s="77">
        <f t="shared" si="1"/>
        <v>0</v>
      </c>
    </row>
    <row r="89" spans="1:2" ht="15.75" customHeight="1" x14ac:dyDescent="0.15">
      <c r="A89" t="s">
        <v>126</v>
      </c>
      <c r="B89" s="77">
        <f t="shared" si="1"/>
        <v>0</v>
      </c>
    </row>
    <row r="90" spans="1:2" ht="15.75" customHeight="1" x14ac:dyDescent="0.15">
      <c r="A90" t="s">
        <v>128</v>
      </c>
      <c r="B90" s="77">
        <f t="shared" si="1"/>
        <v>0</v>
      </c>
    </row>
    <row r="91" spans="1:2" ht="15.75" customHeight="1" x14ac:dyDescent="0.15">
      <c r="A91" t="s">
        <v>130</v>
      </c>
      <c r="B91" s="77">
        <f t="shared" si="1"/>
        <v>0</v>
      </c>
    </row>
    <row r="92" spans="1:2" ht="15.75" customHeight="1" x14ac:dyDescent="0.15">
      <c r="A92" t="s">
        <v>217</v>
      </c>
      <c r="B92" s="77">
        <f>IF(B50=0,0,IF(C55&gt;=210,"A",IF(C55&gt;=140,"B","C")))</f>
        <v>0</v>
      </c>
    </row>
  </sheetData>
  <sheetProtection password="DC7B" sheet="1" objects="1" scenarios="1"/>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Props1.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1AE988D6-38BE-4A55-9D47-04323C9F9459}">
  <ds:schemaRefs>
    <ds:schemaRef ds:uri="http://schemas.microsoft.com/office/2006/metadata/properties"/>
    <ds:schemaRef ds:uri="http://www.w3.org/XML/1998/namespace"/>
    <ds:schemaRef ds:uri="http://purl.org/dc/elements/1.1/"/>
    <ds:schemaRef ds:uri="http://purl.org/dc/terms/"/>
    <ds:schemaRef ds:uri="http://schemas.microsoft.com/office/2006/documentManagement/types"/>
    <ds:schemaRef ds:uri="667a2a61-bd98-4951-8910-342c84c7b58e"/>
    <ds:schemaRef ds:uri="5694f79e-3773-40fb-8007-d20c6f3215ff"/>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表紙</vt:lpstr>
      <vt:lpstr>申請書様式</vt:lpstr>
      <vt:lpstr>エラーチェックリスト</vt:lpstr>
      <vt:lpstr>通知文</vt:lpstr>
      <vt:lpstr>起案添付資料</vt:lpstr>
      <vt:lpstr>判定シート</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德山 拓哉</cp:lastModifiedBy>
  <cp:revision/>
  <cp:lastPrinted>2019-12-09T07:18:13Z</cp:lastPrinted>
  <dcterms:created xsi:type="dcterms:W3CDTF">2012-12-27T04:28:25Z</dcterms:created>
  <dcterms:modified xsi:type="dcterms:W3CDTF">2022-12-09T09:22:08Z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